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<sst xmlns="http://schemas.openxmlformats.org/spreadsheetml/2006/main" count="125" uniqueCount="125">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</sst>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4.5</v>
      </c>
      <c r="E7" s="11">
        <f>D7*$B$2</f>
        <v>4.5</v>
      </c>
      <c r="F7" t="s">
        <v>25</v>
      </c>
      <c r="G7" s="4">
        <f>E7*0.27</f>
        <v>1.215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0.03</v>
      </c>
      <c r="E11" s="11">
        <f>D11*$B$2</f>
        <v>0.03</v>
      </c>
      <c r="F11" t="s">
        <v>47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47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47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47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47</v>
      </c>
      <c r="G15" s="4">
        <f>E15*12</f>
        <v>0.6</v>
      </c>
    </row>
    <row r="16">
      <c r="A16" t="s">
        <v>59</v>
      </c>
      <c r="B16" t="s">
        <v>60</v>
      </c>
      <c r="C16" t="s">
        <v>56</v>
      </c>
      <c r="D16" s="9">
        <v>0.5</v>
      </c>
      <c r="E16" s="11">
        <f>D16*$B$2</f>
        <v>0.5</v>
      </c>
      <c r="F16" t="s">
        <v>47</v>
      </c>
      <c r="G16" s="4">
        <f>E16*15</f>
        <v>7.5</v>
      </c>
    </row>
    <row r="17">
      <c r="A17" t="s">
        <v>61</v>
      </c>
      <c r="B17" t="s">
        <v>62</v>
      </c>
      <c r="C17" t="s">
        <v>63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64</v>
      </c>
      <c r="B18" t="s">
        <v>65</v>
      </c>
      <c r="C18" t="s">
        <v>66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47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47</v>
      </c>
      <c r="F3" t="s">
        <v>56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47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47</v>
      </c>
      <c r="F5" t="s">
        <v>63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38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34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38</v>
      </c>
      <c r="F9" t="s">
        <v>41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38</v>
      </c>
      <c r="F10" t="s">
        <v>41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47</v>
      </c>
      <c r="F11" t="s">
        <v>53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47</v>
      </c>
      <c r="F12" t="s">
        <v>46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47</v>
      </c>
      <c r="F13" t="s">
        <v>56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47</v>
      </c>
      <c r="F14" t="s">
        <v>56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38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38</v>
      </c>
      <c r="F16" t="s">
        <v>37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47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47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47</v>
      </c>
      <c r="F19" t="s">
        <v>66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47</v>
      </c>
      <c r="F2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Besoins!B16</f>
        <v>Poudre d'amande blanchie extra-fine</v>
      </c>
      <c r="C9" s="11">
        <f>Besoins!E16</f>
        <v>0.5</v>
      </c>
      <c r="D9" t="str">
        <f>Besoins!F16</f>
        <v>kg</v>
      </c>
    </row>
    <row r="10">
      <c r="A10"/>
      <c r="B10" t="s">
        <v>117</v>
      </c>
      <c r="C10" s="11">
        <f>'Besoins'!$B$2*0.5</f>
        <v>0.5</v>
      </c>
      <c r="D10" t="s">
        <v>47</v>
      </c>
    </row>
    <row r="11">
      <c r="A11"/>
      <c r="B11" t="str">
        <f>Besoins!B17</f>
        <v>Trimoline (sucre inverti pâtisserie)</v>
      </c>
      <c r="C11" s="11">
        <f>Besoins!E17</f>
        <v>0.05</v>
      </c>
      <c r="D11" t="str">
        <f>Besoins!F17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Besoins!B10</f>
        <v>Rhum ambré de cuisine (baba)</v>
      </c>
      <c r="C13" s="11">
        <f>Besoins!E10</f>
        <v>0.05</v>
      </c>
      <c r="D13" t="str">
        <f>Besoins!F10</f>
        <v>lt</v>
      </c>
    </row>
    <row r="14">
      <c r="A14"/>
      <c r="B14" t="str">
        <f>Besoins!B9</f>
        <v>Extrait de vanille alcoolisé</v>
      </c>
      <c r="C14" s="11">
        <f>Besoins!E9</f>
        <v>0.003</v>
      </c>
      <c r="D14" t="str">
        <f>Besoins!F9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Besoins!B13</f>
        <v>Cerises confites (bigarreaux)</v>
      </c>
      <c r="C16" s="11">
        <f>Besoins!E13</f>
        <v>0.1</v>
      </c>
      <c r="D16" t="str">
        <f>Besoins!F13</f>
        <v>kg</v>
      </c>
    </row>
    <row r="17">
      <c r="A17"/>
      <c r="B17" t="str">
        <f>Besoins!B11</f>
        <v>Angelique confite</v>
      </c>
      <c r="C17" s="11">
        <f>Besoins!E11</f>
        <v>0.03</v>
      </c>
      <c r="D17" t="str">
        <f>Besoins!F11</f>
        <v>kg</v>
      </c>
    </row>
    <row r="18">
      <c r="A18"/>
      <c r="B18" t="str">
        <f>Besoins!B14</f>
        <v>Amandes effilées</v>
      </c>
      <c r="C18" s="11">
        <f>Besoins!E14</f>
        <v>0.05</v>
      </c>
      <c r="D18" t="str">
        <f>Besoins!F14</f>
        <v>kg</v>
      </c>
    </row>
    <row r="19">
      <c r="A19"/>
      <c r="B19" t="str">
        <f>Besoins!B15</f>
        <v>Cerneaux de noix</v>
      </c>
      <c r="C19" s="11">
        <f>Besoins!E15</f>
        <v>0.05</v>
      </c>
      <c r="D19" t="str">
        <f>Besoins!F15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38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Besoins!B8</f>
        <v>Eau (robinet - moy. France 2026)</v>
      </c>
      <c r="C29" s="11">
        <f>Besoins!E8</f>
        <v>0.114943</v>
      </c>
      <c r="D29" t="str">
        <f>Besoins!F8</f>
        <v>lt</v>
      </c>
    </row>
    <row r="30">
      <c r="A30"/>
      <c r="B30" t="s">
        <v>117</v>
      </c>
      <c r="C30" s="11">
        <f>'Besoins'!$B$2*0.1379310345</f>
        <v>0.137931</v>
      </c>
      <c r="D30" t="s">
        <v>47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2026-10-03T12:34:41Z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2026-10-03T12:34:41Z</dcterms:modified>
  <cp:revision>1</cp:revision>
</cp:coreProperties>
</file>