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<sst xmlns="http://schemas.openxmlformats.org/spreadsheetml/2006/main" count="95" uniqueCount="95">
  <si>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</si>
  <si>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</si>
  <si>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PÂTE À BRIOCHES</t>
  </si>
  <si>
    <t>Code</t>
  </si>
  <si>
    <t>GRO_CDR_B532</t>
  </si>
  <si>
    <t>Classe</t>
  </si>
  <si>
    <t>Pâtes poussées et levées (PAT.PATES.POUSSEES)</t>
  </si>
  <si>
    <t>Statut</t>
  </si>
  <si>
    <t>publie</t>
  </si>
  <si>
    <t>Verrouillée</t>
  </si>
  <si>
    <t>Non</t>
  </si>
  <si>
    <t>Source bibliographique</t>
  </si>
  <si>
    <t>La Cuisine de Référence (BPI.CDR2002)</t>
  </si>
  <si>
    <t>Provenance</t>
  </si>
  <si>
    <t>Quantité de référence</t>
  </si>
  <si>
    <t>2,44 kg</t>
  </si>
  <si>
    <t>Coût de revient H.T. (qt de référence)</t>
  </si>
  <si>
    <t>Coût unitaire H.T.</t>
  </si>
  <si>
    <t>Quantité demandée pour cet export</t>
  </si>
  <si>
    <t>Coût de revient total H.T. pour cette quantité</t>
  </si>
  <si>
    <t>Export généré le</t>
  </si>
  <si>
    <t>03/10/2026 11:22</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</si>
  <si>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</si>
  <si>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</si>
  <si>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</si>
  <si>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</si>
  <si>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</si>
  <si>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</si>
  <si>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</si>
  <si>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</si>
  <si>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</si>
  <si>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</si>
  <si>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00000047</t>
  </si>
  <si>
    <t>OEUF A3 (PRIX)</t>
  </si>
  <si>
    <t>Produits laitiers</t>
  </si>
  <si>
    <t>pc</t>
  </si>
  <si>
    <t>FAR-T45</t>
  </si>
  <si>
    <t>Farine de blé T45</t>
  </si>
  <si>
    <t>Farines de blé</t>
  </si>
  <si>
    <t>FAR-T55</t>
  </si>
  <si>
    <t>Farine de blé T55</t>
  </si>
  <si>
    <t>BEU-DOUX</t>
  </si>
  <si>
    <t>Beurre doux 82% MG plaquette</t>
  </si>
  <si>
    <t>Beurres et margarines</t>
  </si>
  <si>
    <t>LAIT-ENT-UHT</t>
  </si>
  <si>
    <t>Lait entier UHT 3,5% MG brique 1L</t>
  </si>
  <si>
    <t>Laits et laits en poudre</t>
  </si>
  <si>
    <t>lt</t>
  </si>
  <si>
    <t>LEV-FRAICHE</t>
  </si>
  <si>
    <t>Levure fraîche de boulanger</t>
  </si>
  <si>
    <t>Levures et agents levants</t>
  </si>
  <si>
    <t>SEL-FIN</t>
  </si>
  <si>
    <t>Sel fin de cuisine</t>
  </si>
  <si>
    <t>Sels et condiments de base</t>
  </si>
  <si>
    <t>SUC-BLANC</t>
  </si>
  <si>
    <t>Sucre blanc cristal sac 25 kg</t>
  </si>
  <si>
    <t>Sucres et édulcorants</t>
  </si>
  <si>
    <t>Total</t>
  </si>
  <si>
    <t>Niveau</t>
  </si>
  <si>
    <t>Composant</t>
  </si>
  <si>
    <t>Type</t>
  </si>
  <si>
    <t>Quantité (pour 2,44 kg)</t>
  </si>
  <si>
    <t>recette</t>
  </si>
  <si>
    <t>Pâtes poussées et levées</t>
  </si>
  <si>
    <t xml:space="preserve">    ↳ Farine de blé T45</t>
  </si>
  <si>
    <t>matiere</t>
  </si>
  <si>
    <t xml:space="preserve">    ↳ Sel fin de cuisine</t>
  </si>
  <si>
    <t xml:space="preserve">    ↳ Sucre blanc cristal sac 25 kg</t>
  </si>
  <si>
    <t xml:space="preserve">    ↳ Levure fraîche de boulanger</t>
  </si>
  <si>
    <t xml:space="preserve">    ↳ Lait entier UHT 3,5% MG brique 1L</t>
  </si>
  <si>
    <t xml:space="preserve">    ↳ OEUF (P)</t>
  </si>
  <si>
    <t>Conversions oeufs et ovoproduits</t>
  </si>
  <si>
    <t xml:space="preserve">        ↳ OEUF (ml)</t>
  </si>
  <si>
    <t xml:space="preserve">            ↳ OEUF A3 (PRIX)</t>
  </si>
  <si>
    <t xml:space="preserve">    ↳ Beurre doux 82% MG plaquette</t>
  </si>
  <si>
    <t xml:space="preserve">    ↳ Farine de blé T55</t>
  </si>
  <si>
    <t>Recette</t>
  </si>
  <si>
    <t>#</t>
  </si>
  <si>
    <t>Verbe</t>
  </si>
  <si>
    <t>Étape</t>
  </si>
  <si>
    <t>Précision technique</t>
  </si>
  <si>
    <t>Durée</t>
  </si>
  <si>
    <t>Mise en place — Peser et mesurer toutes les denrées, vérifier leur fraîcheur.</t>
  </si>
  <si>
    <t>Fiche technique — PÂTE À BRIOCHES</t>
  </si>
  <si>
    <t>PÂTE À BRIOCHES  GRO_CDR_B532</t>
  </si>
  <si>
    <t>1.</t>
  </si>
  <si>
    <t>2.</t>
  </si>
  <si>
    <t xml:space="preserve">    Lait entier UHT 3,5% MG brique 1L</t>
  </si>
  <si>
    <t xml:space="preserve">    OEUF (P) (conv.)</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</si>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</sst>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7.7095</v>
      </c>
    </row>
    <row r="12">
      <c r="A12" t="s" s="3">
        <v>17</v>
      </c>
      <c r="B12" s="4">
        <v>3.159631147541</v>
      </c>
    </row>
    <row r="13">
      <c r="A13"/>
      <c r="B13"/>
    </row>
    <row r="14">
      <c r="A14" t="s" s="5">
        <v>18</v>
      </c>
      <c r="B14" t="s" s="5">
        <v>15</v>
      </c>
    </row>
    <row r="15">
      <c r="A15" t="s" s="5">
        <v>19</v>
      </c>
      <c r="B15" s="6">
        <v>7.7095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2.44</v>
      </c>
      <c r="C3" t="s" s="10">
        <v>25</v>
      </c>
      <c r="D3"/>
      <c r="E3"/>
      <c r="F3"/>
    </row>
    <row r="4">
      <c r="A4" t="s">
        <v>26</v>
      </c>
      <c r="B4" s="11">
        <f>$B$2*B3</f>
        <v>2.44</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14</v>
      </c>
      <c r="E7" s="11">
        <f>D7*$B$2</f>
        <v>14</v>
      </c>
      <c r="F7" t="s">
        <v>35</v>
      </c>
      <c r="G7" s="4">
        <f>E7*0.27</f>
        <v>3.78</v>
      </c>
    </row>
    <row r="8">
      <c r="A8" t="s">
        <v>36</v>
      </c>
      <c r="B8" t="s">
        <v>37</v>
      </c>
      <c r="C8" t="s">
        <v>38</v>
      </c>
      <c r="D8" s="9">
        <v>1</v>
      </c>
      <c r="E8" s="11">
        <f>D8*$B$2</f>
        <v>1</v>
      </c>
      <c r="F8" t="s">
        <v>25</v>
      </c>
      <c r="G8" s="4">
        <f>E8*0.72</f>
        <v>0.72</v>
      </c>
    </row>
    <row r="9">
      <c r="A9" t="s">
        <v>39</v>
      </c>
      <c r="B9" t="s">
        <v>40</v>
      </c>
      <c r="C9" t="s">
        <v>38</v>
      </c>
      <c r="D9" s="9">
        <v>0.1</v>
      </c>
      <c r="E9" s="11">
        <f>D9*$B$2</f>
        <v>0.1</v>
      </c>
      <c r="F9" t="s">
        <v>25</v>
      </c>
      <c r="G9" s="4">
        <f>E9*0.56</f>
        <v>0.056</v>
      </c>
    </row>
    <row r="10">
      <c r="A10" t="s">
        <v>41</v>
      </c>
      <c r="B10" t="s">
        <v>42</v>
      </c>
      <c r="C10" t="s">
        <v>43</v>
      </c>
      <c r="D10" s="9">
        <v>0.55</v>
      </c>
      <c r="E10" s="11">
        <f>D10*$B$2</f>
        <v>0.55</v>
      </c>
      <c r="F10" t="s">
        <v>25</v>
      </c>
      <c r="G10" s="4">
        <f>E10*5.2</f>
        <v>2.86</v>
      </c>
    </row>
    <row r="11">
      <c r="A11" t="s">
        <v>44</v>
      </c>
      <c r="B11" t="s">
        <v>45</v>
      </c>
      <c r="C11" t="s">
        <v>46</v>
      </c>
      <c r="D11" s="9">
        <v>0.12</v>
      </c>
      <c r="E11" s="11">
        <f>D11*$B$2</f>
        <v>0.12</v>
      </c>
      <c r="F11" t="s">
        <v>47</v>
      </c>
      <c r="G11" s="4">
        <f>E11*1.05</f>
        <v>0.126</v>
      </c>
    </row>
    <row r="12">
      <c r="A12" t="s">
        <v>48</v>
      </c>
      <c r="B12" t="s">
        <v>49</v>
      </c>
      <c r="C12" t="s">
        <v>50</v>
      </c>
      <c r="D12" s="9">
        <v>0.045</v>
      </c>
      <c r="E12" s="11">
        <f>D12*$B$2</f>
        <v>0.045</v>
      </c>
      <c r="F12" t="s">
        <v>25</v>
      </c>
      <c r="G12" s="4">
        <f>E12*2.2</f>
        <v>0.099</v>
      </c>
    </row>
    <row r="13">
      <c r="A13" t="s">
        <v>51</v>
      </c>
      <c r="B13" t="s">
        <v>52</v>
      </c>
      <c r="C13" t="s">
        <v>53</v>
      </c>
      <c r="D13" s="9">
        <v>0.02</v>
      </c>
      <c r="E13" s="11">
        <f>D13*$B$2</f>
        <v>0.02</v>
      </c>
      <c r="F13" t="s">
        <v>25</v>
      </c>
      <c r="G13" s="4">
        <f>E13*0.35</f>
        <v>0.007</v>
      </c>
    </row>
    <row r="14">
      <c r="A14" t="s">
        <v>54</v>
      </c>
      <c r="B14" t="s">
        <v>55</v>
      </c>
      <c r="C14" t="s">
        <v>56</v>
      </c>
      <c r="D14" s="9">
        <v>0.075</v>
      </c>
      <c r="E14" s="11">
        <f>D14*$B$2</f>
        <v>0.075</v>
      </c>
      <c r="F14" t="s">
        <v>25</v>
      </c>
      <c r="G14" s="4">
        <f>E14*0.82</f>
        <v>0.0615</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30</v>
      </c>
      <c r="F1" t="s" s="2">
        <v>5</v>
      </c>
    </row>
    <row r="2">
      <c r="A2">
        <v>0</v>
      </c>
      <c r="B2" t="s">
        <v>2</v>
      </c>
      <c r="C2" t="s">
        <v>62</v>
      </c>
      <c r="D2" s="11">
        <v>2.44</v>
      </c>
      <c r="E2" t="s">
        <v>25</v>
      </c>
      <c r="F2" t="s">
        <v>63</v>
      </c>
    </row>
    <row r="3">
      <c r="A3">
        <v>1</v>
      </c>
      <c r="B3" t="s">
        <v>64</v>
      </c>
      <c r="C3" t="s">
        <v>65</v>
      </c>
      <c r="D3" s="11">
        <v>1</v>
      </c>
      <c r="E3" t="s">
        <v>25</v>
      </c>
      <c r="F3" t="s">
        <v>38</v>
      </c>
    </row>
    <row r="4">
      <c r="A4">
        <v>1</v>
      </c>
      <c r="B4" t="s">
        <v>66</v>
      </c>
      <c r="C4" t="s">
        <v>65</v>
      </c>
      <c r="D4" s="11">
        <v>0.02</v>
      </c>
      <c r="E4" t="s">
        <v>25</v>
      </c>
      <c r="F4" t="s">
        <v>53</v>
      </c>
    </row>
    <row r="5">
      <c r="A5">
        <v>1</v>
      </c>
      <c r="B5" t="s">
        <v>67</v>
      </c>
      <c r="C5" t="s">
        <v>65</v>
      </c>
      <c r="D5" s="11">
        <v>0.075</v>
      </c>
      <c r="E5" t="s">
        <v>25</v>
      </c>
      <c r="F5" t="s">
        <v>56</v>
      </c>
    </row>
    <row r="6">
      <c r="A6">
        <v>1</v>
      </c>
      <c r="B6" t="s">
        <v>68</v>
      </c>
      <c r="C6" t="s">
        <v>65</v>
      </c>
      <c r="D6" s="11">
        <v>0.045</v>
      </c>
      <c r="E6" t="s">
        <v>25</v>
      </c>
      <c r="F6" t="s">
        <v>50</v>
      </c>
    </row>
    <row r="7">
      <c r="A7">
        <v>1</v>
      </c>
      <c r="B7" t="s">
        <v>69</v>
      </c>
      <c r="C7" t="s">
        <v>65</v>
      </c>
      <c r="D7" s="11">
        <v>0.1</v>
      </c>
      <c r="E7" t="s">
        <v>47</v>
      </c>
      <c r="F7" t="s">
        <v>46</v>
      </c>
    </row>
    <row r="8">
      <c r="A8">
        <v>1</v>
      </c>
      <c r="B8" t="s">
        <v>70</v>
      </c>
      <c r="C8" t="s">
        <v>62</v>
      </c>
      <c r="D8" s="11">
        <v>13</v>
      </c>
      <c r="E8" t="s">
        <v>35</v>
      </c>
      <c r="F8" t="s">
        <v>71</v>
      </c>
    </row>
    <row r="9">
      <c r="A9">
        <v>2</v>
      </c>
      <c r="B9" t="s">
        <v>72</v>
      </c>
      <c r="C9" t="s">
        <v>62</v>
      </c>
      <c r="D9" s="11">
        <v>0.715</v>
      </c>
      <c r="E9" t="s">
        <v>47</v>
      </c>
      <c r="F9" t="s">
        <v>71</v>
      </c>
    </row>
    <row r="10">
      <c r="A10">
        <v>3</v>
      </c>
      <c r="B10" t="s">
        <v>73</v>
      </c>
      <c r="C10" t="s">
        <v>65</v>
      </c>
      <c r="D10" s="11">
        <v>13</v>
      </c>
      <c r="E10" t="s">
        <v>35</v>
      </c>
      <c r="F10" t="s">
        <v>34</v>
      </c>
    </row>
    <row r="11">
      <c r="A11">
        <v>1</v>
      </c>
      <c r="B11" t="s">
        <v>74</v>
      </c>
      <c r="C11" t="s">
        <v>65</v>
      </c>
      <c r="D11" s="11">
        <v>0.55</v>
      </c>
      <c r="E11" t="s">
        <v>25</v>
      </c>
      <c r="F11" t="s">
        <v>43</v>
      </c>
    </row>
    <row r="12">
      <c r="A12">
        <v>1</v>
      </c>
      <c r="B12" t="s">
        <v>75</v>
      </c>
      <c r="C12" t="s">
        <v>65</v>
      </c>
      <c r="D12" s="11">
        <v>0.1</v>
      </c>
      <c r="E12" t="s">
        <v>25</v>
      </c>
      <c r="F12" t="s">
        <v>38</v>
      </c>
    </row>
    <row r="13">
      <c r="A13">
        <v>1</v>
      </c>
      <c r="B13" t="s">
        <v>70</v>
      </c>
      <c r="C13" t="s">
        <v>62</v>
      </c>
      <c r="D13" s="11">
        <v>1</v>
      </c>
      <c r="E13" t="s">
        <v>35</v>
      </c>
      <c r="F13" t="s">
        <v>71</v>
      </c>
    </row>
    <row r="14">
      <c r="A14">
        <v>2</v>
      </c>
      <c r="B14" t="s">
        <v>72</v>
      </c>
      <c r="C14" t="s">
        <v>62</v>
      </c>
      <c r="D14" s="11">
        <v>0.055</v>
      </c>
      <c r="E14" t="s">
        <v>47</v>
      </c>
      <c r="F14" t="s">
        <v>71</v>
      </c>
    </row>
    <row r="15">
      <c r="A15">
        <v>3</v>
      </c>
      <c r="B15" t="s">
        <v>73</v>
      </c>
      <c r="C15" t="s">
        <v>65</v>
      </c>
      <c r="D15" s="11">
        <v>1</v>
      </c>
      <c r="E15" t="s">
        <v>35</v>
      </c>
      <c r="F15" t="s">
        <v>34</v>
      </c>
    </row>
    <row r="16">
      <c r="A16">
        <v>1</v>
      </c>
      <c r="B16" t="s">
        <v>69</v>
      </c>
      <c r="C16" t="s">
        <v>65</v>
      </c>
      <c r="D16" s="11">
        <v>0.02</v>
      </c>
      <c r="E16" t="s">
        <v>47</v>
      </c>
      <c r="F16"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76</v>
      </c>
      <c r="B1" t="s" s="2">
        <v>77</v>
      </c>
      <c r="C1" t="s" s="2">
        <v>78</v>
      </c>
      <c r="D1" t="s" s="2">
        <v>79</v>
      </c>
      <c r="E1" t="s" s="2">
        <v>80</v>
      </c>
      <c r="F1" t="s" s="2">
        <v>81</v>
      </c>
    </row>
    <row r="2">
      <c r="A2" t="s">
        <v>2</v>
      </c>
      <c r="B2">
        <v>1</v>
      </c>
      <c r="C2"/>
      <c r="D2" t="s" s="14">
        <v>82</v>
      </c>
      <c r="E2" t="s" s="14"/>
      <c r="F2"/>
    </row>
    <row r="3">
      <c r="A3" t="s">
        <v>2</v>
      </c>
      <c r="B3">
        <v>2</v>
      </c>
      <c r="C3"/>
      <c r="D3" t="inlineStr" s="14">
        <is>
          <t>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t>
        </is>
      </c>
      <c r="E3" t="s" s="14"/>
      <c r="F3"/>
    </row>
    <row r="4">
      <c r="A4" t="s">
        <v>2</v>
      </c>
      <c r="B4">
        <v>3</v>
      </c>
      <c r="C4"/>
      <c r="D4" t="inlineStr" s="14">
        <is>
          <t>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t>
        </is>
      </c>
      <c r="E4" t="s" s="14"/>
      <c r="F4"/>
    </row>
    <row r="5">
      <c r="A5" t="s">
        <v>2</v>
      </c>
      <c r="B5">
        <v>4</v>
      </c>
      <c r="C5"/>
      <c r="D5" t="inlineStr" s="14">
        <is>
          <t>Soufflage — Soulever la pâte, la laisser retomber en l'étirant et en l'écartant, la tourner d'un quart de tour et recommencer, jusqu'à ce qu'elle ne colle plus au marbre ni aux mains.</t>
        </is>
      </c>
      <c r="E5" t="s" s="14"/>
      <c r="F5"/>
    </row>
    <row r="6">
      <c r="A6" t="s">
        <v>2</v>
      </c>
      <c r="B6">
        <v>5</v>
      </c>
      <c r="C6"/>
      <c r="D6" t="inlineStr" s="14">
        <is>
          <t>Beurre — Assouplir le beurre au rouleau, le mêler à un peu de pâte, puis incorporer vite ce mélange au reste en coupant et en passant en tête, sans laisser fondre le beurre aux mains ; lisser par un léger soufflage.</t>
        </is>
      </c>
      <c r="E6" t="s" s="14"/>
      <c r="F6"/>
    </row>
    <row r="7">
      <c r="A7" t="s">
        <v>2</v>
      </c>
      <c r="B7">
        <v>6</v>
      </c>
      <c r="C7"/>
      <c r="D7" t="inlineStr" s="14">
        <is>
          <t>Première pousse — Fleurer le marbre, bouler la pâte, la mettre dans une grande calotte farinée et la couvrir d'un film ou d'un linge humide. La laisser pousser à 20-30 °C maximum, à l'abri des courants d'air, jusqu'à ce qu'elle double de volume.</t>
        </is>
      </c>
      <c r="E7" t="s" s="14"/>
      <c r="F7"/>
    </row>
    <row r="8">
      <c r="A8" t="s">
        <v>2</v>
      </c>
      <c r="B8">
        <v>7</v>
      </c>
      <c r="C8"/>
      <c r="D8" t="inlineStr" s="14">
        <is>
          <t>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t>
        </is>
      </c>
      <c r="E8" t="s" s="14"/>
      <c r="F8"/>
    </row>
    <row r="9">
      <c r="A9" t="s">
        <v>2</v>
      </c>
      <c r="B9">
        <v>8</v>
      </c>
      <c r="C9"/>
      <c r="D9" t="inlineStr" s="14">
        <is>
          <t>Avant emploi — Chasser le gaz formé au froid en appuyant simplement la pâte, mains à plat légèrement farinées, sans la retravailler ni lui redonner de corps. Dorer les pièces façonnées à l'œuf battu, détendu d'un peu de lait si on veut.</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83</v>
      </c>
      <c r="B1"/>
      <c r="C1"/>
      <c r="D1"/>
    </row>
    <row r="2">
      <c r="A2" t="str" s="15">
        <f>"GRO_CDR_B532 · PAT.PATES.POUSSEES · référence : "&amp;Besoins!B3&amp;" "&amp;Besoins!C3&amp;" · multiplicateur réglable sur la feuille ""Besoins"""</f>
        <v>GRO_CDR_B532 · PAT.PATES.POUSSEES · référence : 2,44 kg · multiplicateur réglable sur la feuille </v>
      </c>
      <c r="B2"/>
      <c r="C2"/>
      <c r="D2"/>
    </row>
    <row r="3">
      <c r="A3"/>
      <c r="B3"/>
      <c r="C3"/>
      <c r="D3"/>
    </row>
    <row r="4">
      <c r="A4" t="s" s="16">
        <v>84</v>
      </c>
      <c r="B4"/>
      <c r="C4"/>
      <c r="D4"/>
    </row>
    <row r="5">
      <c r="A5" t="s" s="17">
        <v>85</v>
      </c>
      <c r="B5" t="str" s="14">
        <f>Procedure!D2</f>
        <v>Mise en place — Peser et mesurer toutes les denrées, vérifier leur fraîcheur.</v>
      </c>
      <c r="C5"/>
      <c r="D5"/>
    </row>
    <row r="6">
      <c r="A6" t="s" s="17">
        <v>86</v>
      </c>
      <c r="B6" t="str" s="14">
        <f>Procedure!D3</f>
        <v>Double fontaine — Tamiser la farine sur le marbre et la partager en deux fontaines en forme de huit, l'une deux fois plus grande que l'autre. Dans la petite, délayer la levure émiettée dans un peu de lait tiède et la couvrir d'un peu de farine pour l'isoler. Dans la grande, dissoudre le sel et le sucre avec un peu de lait tiède, puis ajouter les œufs tempérés et mélanger du bout des doigts.</v>
      </c>
      <c r="C6"/>
      <c r="D6"/>
    </row>
    <row r="7">
      <c r="A7"/>
      <c r="B7" t="str">
        <f>Besoins!B8</f>
        <v>Farine de blé T45</v>
      </c>
      <c r="C7" s="11">
        <f>Besoins!E8</f>
        <v>1</v>
      </c>
      <c r="D7" t="str">
        <f>Besoins!F8</f>
        <v>kg</v>
      </c>
    </row>
    <row r="8">
      <c r="A8"/>
      <c r="B8" t="str">
        <f>Besoins!B13</f>
        <v>Sel fin de cuisine</v>
      </c>
      <c r="C8" s="11">
        <f>Besoins!E13</f>
        <v>0.02</v>
      </c>
      <c r="D8" t="str">
        <f>Besoins!F13</f>
        <v>kg</v>
      </c>
    </row>
    <row r="9">
      <c r="A9"/>
      <c r="B9" t="str">
        <f>Besoins!B14</f>
        <v>Sucre blanc cristal sac 25 kg</v>
      </c>
      <c r="C9" s="11">
        <f>Besoins!E14</f>
        <v>0.075</v>
      </c>
      <c r="D9" t="str">
        <f>Besoins!F14</f>
        <v>kg</v>
      </c>
    </row>
    <row r="10">
      <c r="A10"/>
      <c r="B10" t="str">
        <f>Besoins!B12</f>
        <v>Levure fraîche de boulanger</v>
      </c>
      <c r="C10" s="11">
        <f>Besoins!E12</f>
        <v>0.045</v>
      </c>
      <c r="D10" t="str">
        <f>Besoins!F12</f>
        <v>kg</v>
      </c>
    </row>
    <row r="11">
      <c r="A11"/>
      <c r="B11" t="s">
        <v>87</v>
      </c>
      <c r="C11" s="11">
        <f>'Besoins'!$B$2*0.1</f>
        <v>0.1</v>
      </c>
      <c r="D11" t="s">
        <v>47</v>
      </c>
    </row>
    <row r="12">
      <c r="A12"/>
      <c r="B12" t="s">
        <v>88</v>
      </c>
      <c r="C12" s="11">
        <f>'Besoins'!$B$2*13</f>
        <v>13</v>
      </c>
      <c r="D12" t="s">
        <v>35</v>
      </c>
    </row>
    <row r="13">
      <c r="A13" t="s" s="17">
        <v>89</v>
      </c>
      <c r="B13" t="str" s="14">
        <f>Procedure!D4</f>
        <v>Corsage — Réunir les deux fontaines et ramener la farine vers les œufs depuis le bord intérieur, en hydratant peu à peu ; ajouter le reste du lait si besoin. Obtenir d'abord une pâte corsée et élastique, puis l'étirer au maximum en la coupant à la main et en la passant en tête. Trop molle, ajouter un peu de farine ; trop ferme, un peu de lait. S'arrêter quand elle commence à se décoller du marbre et des mains.</v>
      </c>
      <c r="C13"/>
      <c r="D13"/>
    </row>
    <row r="14">
      <c r="A14" t="s" s="17">
        <v>90</v>
      </c>
      <c r="B14" t="str" s="14">
        <f>Procedure!D5</f>
        <v>Soufflage — Soulever la pâte, la laisser retomber en l'étirant et en l'écartant, la tourner d'un quart de tour et recommencer, jusqu'à ce qu'elle ne colle plus au marbre ni aux mains.</v>
      </c>
      <c r="C14"/>
      <c r="D14"/>
    </row>
    <row r="15">
      <c r="A15" t="s" s="17">
        <v>91</v>
      </c>
      <c r="B15" t="str" s="14">
        <f>Procedure!D6</f>
        <v>Beurre — Assouplir le beurre au rouleau, le mêler à un peu de pâte, puis incorporer vite ce mélange au reste en coupant et en passant en tête, sans laisser fondre le beurre aux mains ; lisser par un léger soufflage.</v>
      </c>
      <c r="C15"/>
      <c r="D15"/>
    </row>
    <row r="16">
      <c r="A16"/>
      <c r="B16" t="str">
        <f>Besoins!B10</f>
        <v>Beurre doux 82% MG plaquette</v>
      </c>
      <c r="C16" s="11">
        <f>Besoins!E10</f>
        <v>0.55</v>
      </c>
      <c r="D16" t="str">
        <f>Besoins!F10</f>
        <v>kg</v>
      </c>
    </row>
    <row r="17">
      <c r="A17" t="s" s="17">
        <v>92</v>
      </c>
      <c r="B17" t="str" s="14">
        <f>Procedure!D7</f>
        <v>Première pousse — Fleurer le marbre, bouler la pâte, la mettre dans une grande calotte farinée et la couvrir d'un film ou d'un linge humide. La laisser pousser à 20-30 °C maximum, à l'abri des courants d'air, jusqu'à ce qu'elle double de volume.</v>
      </c>
      <c r="C17"/>
      <c r="D17"/>
    </row>
    <row r="18">
      <c r="A18"/>
      <c r="B18" t="str">
        <f>Besoins!B9</f>
        <v>Farine de blé T55</v>
      </c>
      <c r="C18" s="11">
        <f>Besoins!E9</f>
        <v>0.1</v>
      </c>
      <c r="D18" t="str">
        <f>Besoins!F9</f>
        <v>kg</v>
      </c>
    </row>
    <row r="19">
      <c r="A19" t="s" s="17">
        <v>93</v>
      </c>
      <c r="B19" t="str" s="14">
        <f>Procedure!D8</f>
        <v>Rompre et raffermir — Rompre la pâte en la rabattant plusieurs fois sur elle-même. Pour un emploi le jour même, lui donner éventuellement une seconde pousse d'une heure et la rompre de nouveau, puis l'étaler en faible épaisseur sur une plaque farinée, filmer et raffermir 1 h à 1 h 30 au froid. Pour le lendemain, rompre sitôt la première pousse, étaler, filmer, réserver au froid et rompre de nouveau si elle pousse.</v>
      </c>
      <c r="C19"/>
      <c r="D19"/>
    </row>
    <row r="20">
      <c r="A20" t="s" s="17">
        <v>94</v>
      </c>
      <c r="B20" t="str" s="14">
        <f>Procedure!D9</f>
        <v>Avant emploi — Chasser le gaz formé au froid en appuyant simplement la pâte, mains à plat légèrement farinées, sans la retravailler ni lui redonner de corps. Dorer les pièces façonnées à l'œuf battu, détendu d'un peu de lait si on veut.</v>
      </c>
      <c r="C20"/>
      <c r="D20"/>
    </row>
    <row r="21">
      <c r="A21"/>
      <c r="B21" t="s">
        <v>88</v>
      </c>
      <c r="C21" s="11">
        <f>'Besoins'!$B$2*1</f>
        <v>1</v>
      </c>
      <c r="D21" t="s">
        <v>35</v>
      </c>
    </row>
    <row r="22">
      <c r="A22"/>
      <c r="B22" t="s">
        <v>87</v>
      </c>
      <c r="C22" s="11">
        <f>'Besoins'!$B$2*0.02</f>
        <v>0.02</v>
      </c>
      <c r="D22" t="s">
        <v>47</v>
      </c>
    </row>
    <row r="23">
      <c r="A23"/>
      <c r="B23"/>
      <c r="C23"/>
      <c r="D23"/>
    </row>
    <row r="24">
      <c r="A24" t="s" s="18">
        <v>22</v>
      </c>
      <c r="B24"/>
      <c r="C24"/>
      <c r="D24"/>
    </row>
  </sheetData>
  <sheetProtection sheet="1" formatRows="0" formatColumns="0"/>
  <mergeCells count="12">
    <mergeCell ref="A1:D1"/>
    <mergeCell ref="A2:D2"/>
    <mergeCell ref="A4:D4"/>
    <mergeCell ref="B5:D5"/>
    <mergeCell ref="B6:D6"/>
    <mergeCell ref="B13:D13"/>
    <mergeCell ref="B14:D14"/>
    <mergeCell ref="B15:D15"/>
    <mergeCell ref="B17:D17"/>
    <mergeCell ref="B19:D19"/>
    <mergeCell ref="B20:D20"/>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2026-10-03T09:22:23Z</dcterms:created>
  <dc:title>PÂTE À BRIOCHES</dc:title>
  <dc:subject/>
  <dc:creator>CUIS.web</dc:creator>
  <cp:lastModifiedBy/>
  <cp:keywords/>
  <dc:description>Export automatique — moteur récursif d'origine : Bernard Vandendaele</dc:description>
  <cp:category/>
  <dc:language>en-US</dc:language>
  <dcterms:modified xsi:type="dcterms:W3CDTF">2026-10-03T09:22:23Z</dcterms:modified>
  <cp:revision>1</cp:revision>
</cp:coreProperties>
</file>