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<sst xmlns="http://schemas.openxmlformats.org/spreadsheetml/2006/main" count="98" uniqueCount="98">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</sst>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86.331</v>
      </c>
    </row>
    <row r="12">
      <c r="A12" t="s" s="3">
        <v>16</v>
      </c>
      <c r="B12" s="4">
        <v>0.86331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86.331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40</v>
      </c>
      <c r="E7" s="11">
        <f>D7*$B$2</f>
        <v>40</v>
      </c>
      <c r="F7" t="s">
        <v>24</v>
      </c>
      <c r="G7" s="4">
        <f>E7*0.27</f>
        <v>10.8</v>
      </c>
    </row>
    <row r="8">
      <c r="A8" t="s">
        <v>34</v>
      </c>
      <c r="B8" t="s">
        <v>35</v>
      </c>
      <c r="C8" t="s">
        <v>36</v>
      </c>
      <c r="D8" s="9">
        <v>4</v>
      </c>
      <c r="E8" s="11">
        <f>D8*$B$2</f>
        <v>4</v>
      </c>
      <c r="F8" t="s">
        <v>37</v>
      </c>
      <c r="G8" s="4">
        <f>E8*12.5</f>
        <v>50</v>
      </c>
    </row>
    <row r="9">
      <c r="A9" t="s">
        <v>38</v>
      </c>
      <c r="B9" t="s">
        <v>39</v>
      </c>
      <c r="C9" t="s">
        <v>40</v>
      </c>
      <c r="D9" s="9">
        <v>0.004</v>
      </c>
      <c r="E9" s="11">
        <f>D9*$B$2</f>
        <v>0.004</v>
      </c>
      <c r="F9" t="s">
        <v>37</v>
      </c>
      <c r="G9" s="4">
        <f>E9*9.2</f>
        <v>0.0368</v>
      </c>
    </row>
    <row r="10">
      <c r="A10" t="s">
        <v>41</v>
      </c>
      <c r="B10" t="s">
        <v>42</v>
      </c>
      <c r="C10" t="s">
        <v>43</v>
      </c>
      <c r="D10" s="9">
        <v>0.006</v>
      </c>
      <c r="E10" s="11">
        <f>D10*$B$2</f>
        <v>0.006</v>
      </c>
      <c r="F10" t="s">
        <v>37</v>
      </c>
      <c r="G10" s="4">
        <f>E10*10.2</f>
        <v>0.0612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37</v>
      </c>
      <c r="G11" s="4">
        <f>E11*0.56</f>
        <v>0.56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37</v>
      </c>
      <c r="G12" s="4">
        <f>E12*15</f>
        <v>12</v>
      </c>
    </row>
    <row r="13">
      <c r="A13" t="s">
        <v>50</v>
      </c>
      <c r="B13" t="s">
        <v>51</v>
      </c>
      <c r="C13" t="s">
        <v>52</v>
      </c>
      <c r="D13" s="9">
        <v>2.25</v>
      </c>
      <c r="E13" s="11">
        <f>D13*$B$2</f>
        <v>2.25</v>
      </c>
      <c r="F13" t="s">
        <v>37</v>
      </c>
      <c r="G13" s="4">
        <f>E13*5.2</f>
        <v>11.7</v>
      </c>
    </row>
    <row r="14">
      <c r="A14" t="s">
        <v>53</v>
      </c>
      <c r="B14" t="s">
        <v>54</v>
      </c>
      <c r="C14" t="s">
        <v>55</v>
      </c>
      <c r="D14" s="9">
        <v>0.045</v>
      </c>
      <c r="E14" s="11">
        <f>D14*$B$2</f>
        <v>0.045</v>
      </c>
      <c r="F14" t="s">
        <v>37</v>
      </c>
      <c r="G14" s="4">
        <f>E14*4.2</f>
        <v>0.189</v>
      </c>
    </row>
    <row r="15">
      <c r="A15" t="s">
        <v>56</v>
      </c>
      <c r="B15" t="s">
        <v>57</v>
      </c>
      <c r="C15" t="s">
        <v>58</v>
      </c>
      <c r="D15" s="9">
        <v>1.2</v>
      </c>
      <c r="E15" s="11">
        <f>D15*$B$2</f>
        <v>1.2</v>
      </c>
      <c r="F15" t="s">
        <v>37</v>
      </c>
      <c r="G15" s="4">
        <f>E15*0.82</f>
        <v>0.984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4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1.2</v>
      </c>
      <c r="E4" t="s">
        <v>37</v>
      </c>
      <c r="F4" t="s">
        <v>58</v>
      </c>
    </row>
    <row r="5">
      <c r="A5">
        <v>1</v>
      </c>
      <c r="B5" t="s">
        <v>69</v>
      </c>
      <c r="C5" t="s">
        <v>67</v>
      </c>
      <c r="D5" s="11">
        <v>1</v>
      </c>
      <c r="E5" t="s">
        <v>37</v>
      </c>
      <c r="F5" t="s">
        <v>46</v>
      </c>
    </row>
    <row r="6">
      <c r="A6">
        <v>1</v>
      </c>
      <c r="B6" t="s">
        <v>70</v>
      </c>
      <c r="C6" t="s">
        <v>67</v>
      </c>
      <c r="D6" s="11">
        <v>0.8</v>
      </c>
      <c r="E6" t="s">
        <v>37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37</v>
      </c>
      <c r="F7" t="s">
        <v>52</v>
      </c>
    </row>
    <row r="8">
      <c r="A8">
        <v>1</v>
      </c>
      <c r="B8" t="s">
        <v>71</v>
      </c>
      <c r="C8" t="s">
        <v>67</v>
      </c>
      <c r="D8" s="11">
        <v>0.25</v>
      </c>
      <c r="E8" t="s">
        <v>37</v>
      </c>
      <c r="F8" t="s">
        <v>52</v>
      </c>
    </row>
    <row r="9">
      <c r="A9">
        <v>1</v>
      </c>
      <c r="B9" t="s">
        <v>72</v>
      </c>
      <c r="C9" t="s">
        <v>64</v>
      </c>
      <c r="D9" s="11">
        <v>40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64</v>
      </c>
      <c r="D10" s="11">
        <v>2.2</v>
      </c>
      <c r="E10" t="s">
        <v>75</v>
      </c>
      <c r="F10" t="s">
        <v>73</v>
      </c>
    </row>
    <row r="11">
      <c r="A11">
        <v>3</v>
      </c>
      <c r="B11" t="s">
        <v>76</v>
      </c>
      <c r="C11" t="s">
        <v>67</v>
      </c>
      <c r="D11" s="11">
        <v>40</v>
      </c>
      <c r="E11" t="s">
        <v>24</v>
      </c>
      <c r="F11" t="s">
        <v>33</v>
      </c>
    </row>
    <row r="12">
      <c r="A12">
        <v>1</v>
      </c>
      <c r="B12" t="s">
        <v>77</v>
      </c>
      <c r="C12" t="s">
        <v>67</v>
      </c>
      <c r="D12" s="11">
        <v>0.045</v>
      </c>
      <c r="E12" t="s">
        <v>37</v>
      </c>
      <c r="F12" t="s">
        <v>55</v>
      </c>
    </row>
    <row r="13">
      <c r="A13">
        <v>1</v>
      </c>
      <c r="B13" t="s">
        <v>78</v>
      </c>
      <c r="C13" t="s">
        <v>67</v>
      </c>
      <c r="D13" s="11">
        <v>0.006</v>
      </c>
      <c r="E13" t="s">
        <v>37</v>
      </c>
      <c r="F13" t="s">
        <v>43</v>
      </c>
    </row>
    <row r="14">
      <c r="A14">
        <v>1</v>
      </c>
      <c r="B14" t="s">
        <v>79</v>
      </c>
      <c r="C14" t="s">
        <v>67</v>
      </c>
      <c r="D14" s="11">
        <v>0.004</v>
      </c>
      <c r="E14" t="s">
        <v>37</v>
      </c>
      <c r="F14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s" s="14">
        <v>87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11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11">
        <f>Besoins!E11</f>
        <v>1</v>
      </c>
      <c r="D8" t="str">
        <f>Besoins!F11</f>
        <v>kg</v>
      </c>
    </row>
    <row r="9">
      <c r="A9"/>
      <c r="B9" t="s">
        <v>92</v>
      </c>
      <c r="C9" s="11">
        <f>'Besoins'!$B$2*0.25</f>
        <v>0.25</v>
      </c>
      <c r="D9" t="s">
        <v>37</v>
      </c>
    </row>
    <row r="10">
      <c r="A10"/>
      <c r="B10" t="str">
        <f>Besoins!B14</f>
        <v>Levure chimique (poudre à lever)</v>
      </c>
      <c r="C10" s="11">
        <f>Besoins!E14</f>
        <v>0.045</v>
      </c>
      <c r="D10" t="str">
        <f>Besoins!F14</f>
        <v>kg</v>
      </c>
    </row>
    <row r="11">
      <c r="A11" t="s" s="17">
        <v>93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11">
        <f>Besoins!E12</f>
        <v>0.8</v>
      </c>
      <c r="D13" t="str">
        <f>Besoins!F12</f>
        <v>kg</v>
      </c>
    </row>
    <row r="14">
      <c r="A14"/>
      <c r="B14" t="s">
        <v>92</v>
      </c>
      <c r="C14" s="11">
        <f>'Besoins'!$B$2*2</f>
        <v>2</v>
      </c>
      <c r="D14" t="s">
        <v>37</v>
      </c>
    </row>
    <row r="15">
      <c r="A15"/>
      <c r="B15" t="s">
        <v>94</v>
      </c>
      <c r="C15" s="11">
        <f>'Besoins'!$B$2*40</f>
        <v>40</v>
      </c>
      <c r="D15" t="s">
        <v>24</v>
      </c>
    </row>
    <row r="16">
      <c r="A16"/>
      <c r="B16" t="str">
        <f>Besoins!B10</f>
        <v>Curry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11">
        <f>Besoins!E9</f>
        <v>0.004</v>
      </c>
      <c r="D17" t="str">
        <f>Besoins!F9</f>
        <v>kg</v>
      </c>
    </row>
    <row r="18">
      <c r="A18" t="s" s="17">
        <v>95</v>
      </c>
      <c r="B18" t="str" s="14">
        <f>Procedure!D5</f>
        <v>Garnir — Répartir dans les 3 bacs ; égaliser.</v>
      </c>
      <c r="C18"/>
      <c r="D18"/>
    </row>
    <row r="19">
      <c r="A19" t="s" s="17">
        <v>96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97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2026-09-28T13:41:21Z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2026-09-28T13:41:21Z</dcterms:modified>
  <cp:revision>1</cp:revision>
</cp:coreProperties>
</file>