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<sst xmlns="http://schemas.openxmlformats.org/spreadsheetml/2006/main" count="108" uniqueCount="108">
  <si>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</si>
  <si>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</si>
  <si>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ÎLE FLOTTANTE AU CARAMEL</t>
  </si>
  <si>
    <t>Code</t>
  </si>
  <si>
    <t>GRO_CDC_258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</si>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</sst>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39.645293722944</v>
      </c>
    </row>
    <row r="12">
      <c r="A12" t="s" s="3">
        <v>16</v>
      </c>
      <c r="B12" s="4">
        <v>0.39645293722944</v>
      </c>
    </row>
    <row r="13">
      <c r="A13"/>
      <c r="B13"/>
    </row>
    <row r="14">
      <c r="A14" t="s" s="5">
        <v>17</v>
      </c>
      <c r="B14" t="s" s="5">
        <v>14</v>
      </c>
    </row>
    <row r="15">
      <c r="A15" t="s" s="5">
        <v>18</v>
      </c>
      <c r="B15" s="6">
        <v>39.645293722944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0.013333</v>
      </c>
      <c r="E8" s="11">
        <f>D8*$B$2</f>
        <v>0.013333</v>
      </c>
      <c r="F8" t="s">
        <v>38</v>
      </c>
      <c r="G8" s="4">
        <f>E8*8.1573467908</f>
        <v>0.108762</v>
      </c>
    </row>
    <row r="9">
      <c r="A9" t="s">
        <v>39</v>
      </c>
      <c r="B9" t="s">
        <v>40</v>
      </c>
      <c r="C9" t="s">
        <v>41</v>
      </c>
      <c r="D9" s="9">
        <v>0.075758</v>
      </c>
      <c r="E9" s="11">
        <f>D9*$B$2</f>
        <v>0.075758</v>
      </c>
      <c r="F9" t="s">
        <v>42</v>
      </c>
      <c r="G9" s="4">
        <f>E9*1.7999899201</f>
        <v>0.136364</v>
      </c>
    </row>
    <row r="10">
      <c r="A10" t="s">
        <v>43</v>
      </c>
      <c r="B10" t="s">
        <v>44</v>
      </c>
      <c r="C10" t="s">
        <v>45</v>
      </c>
      <c r="D10" s="9">
        <v>10</v>
      </c>
      <c r="E10" s="11">
        <f>D10*$B$2</f>
        <v>10</v>
      </c>
      <c r="F10" t="s">
        <v>24</v>
      </c>
      <c r="G10" s="4">
        <f>E10*2.77</f>
        <v>27.7</v>
      </c>
    </row>
    <row r="11">
      <c r="A11" t="s">
        <v>46</v>
      </c>
      <c r="B11" t="s">
        <v>47</v>
      </c>
      <c r="C11" t="s">
        <v>48</v>
      </c>
      <c r="D11" s="9">
        <v>3</v>
      </c>
      <c r="E11" s="11">
        <f>D11*$B$2</f>
        <v>3</v>
      </c>
      <c r="F11" t="s">
        <v>42</v>
      </c>
      <c r="G11" s="4">
        <f>E11*3.2</f>
        <v>9.6</v>
      </c>
    </row>
    <row r="12">
      <c r="A12" t="s">
        <v>49</v>
      </c>
      <c r="B12" t="s">
        <v>50</v>
      </c>
      <c r="C12" t="s">
        <v>51</v>
      </c>
      <c r="D12" s="9">
        <v>0.001</v>
      </c>
      <c r="E12" s="11">
        <f>D12*$B$2</f>
        <v>0.001</v>
      </c>
      <c r="F12" t="s">
        <v>42</v>
      </c>
      <c r="G12" s="4">
        <f>E12*0.35</f>
        <v>0.00035</v>
      </c>
    </row>
    <row r="13">
      <c r="A13" t="s">
        <v>52</v>
      </c>
      <c r="B13" t="s">
        <v>53</v>
      </c>
      <c r="C13" t="s">
        <v>54</v>
      </c>
      <c r="D13" s="9">
        <v>2.557576</v>
      </c>
      <c r="E13" s="11">
        <f>D13*$B$2</f>
        <v>2.557576</v>
      </c>
      <c r="F13" t="s">
        <v>42</v>
      </c>
      <c r="G13" s="4">
        <f>E13*0.8199999223</f>
        <v>2.097212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10</v>
      </c>
      <c r="E3" t="s">
        <v>34</v>
      </c>
      <c r="F3" t="s">
        <v>63</v>
      </c>
    </row>
    <row r="4">
      <c r="A4">
        <v>2</v>
      </c>
      <c r="B4" t="s">
        <v>64</v>
      </c>
      <c r="C4" t="s">
        <v>65</v>
      </c>
      <c r="D4" s="11">
        <v>10</v>
      </c>
      <c r="E4" t="s">
        <v>24</v>
      </c>
      <c r="F4" t="s">
        <v>45</v>
      </c>
    </row>
    <row r="5">
      <c r="A5">
        <v>1</v>
      </c>
      <c r="B5" t="s">
        <v>66</v>
      </c>
      <c r="C5" t="s">
        <v>60</v>
      </c>
      <c r="D5" s="11">
        <v>1</v>
      </c>
      <c r="E5" t="s">
        <v>34</v>
      </c>
      <c r="F5" t="s">
        <v>63</v>
      </c>
    </row>
    <row r="6">
      <c r="A6">
        <v>2</v>
      </c>
      <c r="B6" t="s">
        <v>67</v>
      </c>
      <c r="C6" t="s">
        <v>65</v>
      </c>
      <c r="D6" s="11">
        <v>0.758</v>
      </c>
      <c r="E6" t="s">
        <v>42</v>
      </c>
      <c r="F6" t="s">
        <v>54</v>
      </c>
    </row>
    <row r="7">
      <c r="A7">
        <v>2</v>
      </c>
      <c r="B7" t="s">
        <v>68</v>
      </c>
      <c r="C7" t="s">
        <v>65</v>
      </c>
      <c r="D7" s="11">
        <v>0.076</v>
      </c>
      <c r="E7" t="s">
        <v>42</v>
      </c>
      <c r="F7" t="s">
        <v>41</v>
      </c>
    </row>
    <row r="8">
      <c r="A8">
        <v>2</v>
      </c>
      <c r="B8" t="s">
        <v>69</v>
      </c>
      <c r="C8" t="s">
        <v>65</v>
      </c>
      <c r="D8" s="11">
        <v>0.303</v>
      </c>
      <c r="E8" t="s">
        <v>34</v>
      </c>
      <c r="F8" t="s">
        <v>33</v>
      </c>
    </row>
    <row r="9">
      <c r="A9">
        <v>2</v>
      </c>
      <c r="B9" t="s">
        <v>69</v>
      </c>
      <c r="C9" t="s">
        <v>65</v>
      </c>
      <c r="D9" s="11">
        <v>0.303</v>
      </c>
      <c r="E9" t="s">
        <v>34</v>
      </c>
      <c r="F9" t="s">
        <v>33</v>
      </c>
    </row>
    <row r="10">
      <c r="A10">
        <v>1</v>
      </c>
      <c r="B10" t="s">
        <v>70</v>
      </c>
      <c r="C10" t="s">
        <v>60</v>
      </c>
      <c r="D10" s="11">
        <v>4.811</v>
      </c>
      <c r="E10" t="s">
        <v>42</v>
      </c>
      <c r="F10" t="s">
        <v>63</v>
      </c>
    </row>
    <row r="11">
      <c r="A11">
        <v>2</v>
      </c>
      <c r="B11" t="s">
        <v>71</v>
      </c>
      <c r="C11" t="s">
        <v>65</v>
      </c>
      <c r="D11" s="11">
        <v>3</v>
      </c>
      <c r="E11" t="s">
        <v>42</v>
      </c>
      <c r="F11" t="s">
        <v>48</v>
      </c>
    </row>
    <row r="12">
      <c r="A12">
        <v>2</v>
      </c>
      <c r="B12" t="s">
        <v>67</v>
      </c>
      <c r="C12" t="s">
        <v>65</v>
      </c>
      <c r="D12" s="11">
        <v>1.8</v>
      </c>
      <c r="E12" t="s">
        <v>42</v>
      </c>
      <c r="F12" t="s">
        <v>54</v>
      </c>
    </row>
    <row r="13">
      <c r="A13">
        <v>2</v>
      </c>
      <c r="B13" t="s">
        <v>72</v>
      </c>
      <c r="C13" t="s">
        <v>65</v>
      </c>
      <c r="D13" s="11">
        <v>0.001</v>
      </c>
      <c r="E13" t="s">
        <v>42</v>
      </c>
      <c r="F13" t="s">
        <v>51</v>
      </c>
    </row>
    <row r="14">
      <c r="A14">
        <v>2</v>
      </c>
      <c r="B14" t="s">
        <v>73</v>
      </c>
      <c r="C14" t="s">
        <v>60</v>
      </c>
      <c r="D14" s="11">
        <v>0.01</v>
      </c>
      <c r="E14" t="s">
        <v>34</v>
      </c>
      <c r="F14" t="s">
        <v>74</v>
      </c>
    </row>
    <row r="15">
      <c r="A15">
        <v>3</v>
      </c>
      <c r="B15" t="s">
        <v>75</v>
      </c>
      <c r="C15" t="s">
        <v>65</v>
      </c>
      <c r="D15" s="11">
        <v>0.013</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82</v>
      </c>
      <c r="E3" t="s" s="13"/>
      <c r="F3"/>
    </row>
    <row r="4">
      <c r="A4" t="s">
        <v>2</v>
      </c>
      <c r="B4">
        <v>3</v>
      </c>
      <c r="C4"/>
      <c r="D4" t="s" s="13">
        <v>83</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84</v>
      </c>
      <c r="E7" t="s" s="13"/>
      <c r="F7"/>
    </row>
    <row r="8">
      <c r="A8" t="s">
        <v>85</v>
      </c>
      <c r="B8">
        <v>1</v>
      </c>
      <c r="C8"/>
      <c r="D8" t="inlineStr" s="13">
        <is>
          <t>Base — Crème anglaise UHT prête à l'emploi. Base neutre non transformée à ce stade, chaque parfum (221A-F) part de cette base et lui ajoute ses propres éléments (voir fiches dédiées).</t>
        </is>
      </c>
      <c r="E8" t="s" s="13"/>
      <c r="F8"/>
    </row>
    <row r="9">
      <c r="A9" t="s">
        <v>86</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86</v>
      </c>
      <c r="B10">
        <v>2</v>
      </c>
      <c r="C10"/>
      <c r="D10" t="s" s="13">
        <v>87</v>
      </c>
      <c r="E10" t="s" s="13"/>
      <c r="F10"/>
    </row>
    <row r="11">
      <c r="A11" t="s">
        <v>86</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86</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86</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86</v>
      </c>
      <c r="B14">
        <v>6</v>
      </c>
      <c r="C14"/>
      <c r="D14" t="s" s="13">
        <v>88</v>
      </c>
      <c r="E14" t="s" s="13"/>
      <c r="F14"/>
    </row>
    <row r="15">
      <c r="A15" t="s">
        <v>89</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89</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89</v>
      </c>
      <c r="B17">
        <v>3</v>
      </c>
      <c r="C17"/>
      <c r="D17" t="s" s="13">
        <v>90</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91</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Confectionner le caramel liquide (Fiche 226) ; avoir la crème anglaise UHT (Fiche 221) au froid.</v>
      </c>
      <c r="C6"/>
      <c r="D6"/>
    </row>
    <row r="7">
      <c r="A7"/>
      <c r="B7" t="s">
        <v>95</v>
      </c>
      <c r="C7" s="11">
        <f>'Besoins'!$B$2*10</f>
        <v>10</v>
      </c>
      <c r="D7" t="s">
        <v>34</v>
      </c>
    </row>
    <row r="8">
      <c r="A8"/>
      <c r="B8" t="s">
        <v>96</v>
      </c>
      <c r="C8" s="11">
        <f>'Besoins'!$B$2*1</f>
        <v>1</v>
      </c>
      <c r="D8" t="s">
        <v>34</v>
      </c>
    </row>
    <row r="9">
      <c r="A9" t="s" s="16">
        <v>97</v>
      </c>
      <c r="B9" t="str" s="13">
        <f>Procedure!D4</f>
        <v>Monter les blancs — Confectionner les blancs en neige meringués (Fiche 219B).</v>
      </c>
      <c r="C9"/>
      <c r="D9"/>
    </row>
    <row r="10">
      <c r="A10"/>
      <c r="B10" t="s">
        <v>98</v>
      </c>
      <c r="C10" s="11">
        <f>'Besoins'!$B$2*4.811</f>
        <v>4.811</v>
      </c>
      <c r="D10" t="s">
        <v>42</v>
      </c>
    </row>
    <row r="11">
      <c r="A11" t="s" s="16">
        <v>99</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100</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101</v>
      </c>
      <c r="B13" t="str" s="13">
        <f>Procedure!D7</f>
        <v>Servir — Accompagner d'un petit gâteau sec, de génoise ou d'un biscuit.</v>
      </c>
      <c r="C13"/>
      <c r="D13"/>
    </row>
    <row r="14">
      <c r="A14"/>
      <c r="B14"/>
      <c r="C14"/>
      <c r="D14"/>
    </row>
    <row r="15">
      <c r="A15" t="s" s="15">
        <v>102</v>
      </c>
      <c r="B15"/>
      <c r="C15"/>
      <c r="D15"/>
    </row>
    <row r="16">
      <c r="A16" t="s" s="16">
        <v>93</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103</v>
      </c>
      <c r="B19"/>
      <c r="C19"/>
      <c r="D19"/>
    </row>
    <row r="20">
      <c r="A20" t="s" s="16">
        <v>93</v>
      </c>
      <c r="B20" t="str" s="13">
        <f>Procedure!D9</f>
        <v>Mise en place du poste de travail — Vérifier les D.L.C., peser les denrées, sélectionner le matériel nécessaire. Laver et désinfecter le matériel et le poste de travail en suivant les protocoles.</v>
      </c>
      <c r="C20"/>
      <c r="D20"/>
    </row>
    <row r="21">
      <c r="A21" t="s" s="16">
        <v>94</v>
      </c>
      <c r="B21" t="str" s="13">
        <f>Procedure!D10</f>
        <v>Préparations préliminaires — Rincer au vinaigre la russe qui servira à la cuisson du sucre. Égoutter sans essuyer.</v>
      </c>
      <c r="C21"/>
      <c r="D21"/>
    </row>
    <row r="22">
      <c r="A22" t="s" s="16">
        <v>97</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104</v>
      </c>
      <c r="C23" s="11">
        <f>'Besoins'!$B$2*0.7575757576</f>
        <v>0.757576</v>
      </c>
      <c r="D23" t="s">
        <v>42</v>
      </c>
    </row>
    <row r="24">
      <c r="A24"/>
      <c r="B24" t="str">
        <f>Besoins!B9</f>
        <v>Glucose DE40 sirop standard</v>
      </c>
      <c r="C24" s="11">
        <f>Besoins!E9</f>
        <v>0.075758</v>
      </c>
      <c r="D24" t="str">
        <f>Besoins!F9</f>
        <v>kg</v>
      </c>
    </row>
    <row r="25">
      <c r="A25"/>
      <c r="B25" t="s">
        <v>105</v>
      </c>
      <c r="C25" s="11">
        <f>'Besoins'!$B$2*0.303030303</f>
        <v>0.30303</v>
      </c>
      <c r="D25" t="s">
        <v>34</v>
      </c>
    </row>
    <row r="26">
      <c r="A26" t="s" s="16">
        <v>99</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105</v>
      </c>
      <c r="C27" s="11">
        <f>'Besoins'!$B$2*0.303030303</f>
        <v>0.30303</v>
      </c>
      <c r="D27" t="s">
        <v>34</v>
      </c>
    </row>
    <row r="28">
      <c r="A28" t="s" s="16">
        <v>100</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101</v>
      </c>
      <c r="B29" t="str" s="13">
        <f>Procedure!D14</f>
        <v>Suggestions — Le caramel liquide est employé pour caraméliser le fond des moules, en nappage, en ajout à des crèmes.</v>
      </c>
      <c r="C29"/>
      <c r="D29"/>
    </row>
    <row r="30">
      <c r="A30"/>
      <c r="B30"/>
      <c r="C30"/>
      <c r="D30"/>
    </row>
    <row r="31">
      <c r="A31" t="s" s="15">
        <v>106</v>
      </c>
      <c r="B31"/>
      <c r="C31"/>
      <c r="D31"/>
    </row>
    <row r="32">
      <c r="A32" t="s" s="16">
        <v>93</v>
      </c>
      <c r="B32" t="str" s="13">
        <f>Procedure!D15</f>
        <v>Mise en place du poste de travail — Vérifier les D.L.C., peser les denrées, sélectionner le matériel nécessaire. Laver et désinfecter le matériel et le poste de travail en suivant les protocoles.</v>
      </c>
      <c r="C32"/>
      <c r="D32"/>
    </row>
    <row r="33">
      <c r="A33" t="s" s="16">
        <v>94</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104</v>
      </c>
      <c r="C35" s="11">
        <f>'Besoins'!$B$2*1.8</f>
        <v>1.8</v>
      </c>
      <c r="D35" t="s">
        <v>42</v>
      </c>
    </row>
    <row r="36">
      <c r="A36"/>
      <c r="B36" t="str">
        <f>Besoins!B12</f>
        <v>Sel fin de cuisine</v>
      </c>
      <c r="C36" s="11">
        <f>Besoins!E12</f>
        <v>0.001</v>
      </c>
      <c r="D36" t="str">
        <f>Besoins!F12</f>
        <v>kg</v>
      </c>
    </row>
    <row r="37">
      <c r="A37"/>
      <c r="B37" t="s">
        <v>107</v>
      </c>
      <c r="C37" s="11">
        <f>'Besoins'!$B$2*0.01</f>
        <v>0.01</v>
      </c>
      <c r="D37" t="s">
        <v>34</v>
      </c>
    </row>
    <row r="38">
      <c r="A38" t="s" s="16">
        <v>97</v>
      </c>
      <c r="B38" t="str" s="13">
        <f>Procedure!D17</f>
        <v>Utiliser aussitôt — Garnir les bacs perforés et cuire à la vapeur (Fiche 258 : 5 minutes).</v>
      </c>
      <c r="C38"/>
      <c r="D38"/>
    </row>
    <row r="39">
      <c r="A39"/>
      <c r="B39"/>
      <c r="C39"/>
      <c r="D39"/>
    </row>
    <row r="40">
      <c r="A40" t="s" s="17">
        <v>21</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2026-09-28T12:01:57Z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2026-09-28T12:01:57Z</dcterms:modified>
  <cp:revision>1</cp:revision>
</cp:coreProperties>
</file>