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<sst xmlns="http://schemas.openxmlformats.org/spreadsheetml/2006/main" count="104" uniqueCount="104">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</sst>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74.702681818182</v>
      </c>
    </row>
    <row r="12">
      <c r="A12" t="s" s="3">
        <v>16</v>
      </c>
      <c r="B12" s="4">
        <v>0.74702681818182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74.702681818182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0.1</v>
      </c>
      <c r="E8" s="11">
        <f>D8*$B$2</f>
        <v>0.1</v>
      </c>
      <c r="F8" t="s">
        <v>37</v>
      </c>
      <c r="G8" s="4">
        <f>E8*32</f>
        <v>3.2</v>
      </c>
    </row>
    <row r="9">
      <c r="A9" t="s">
        <v>38</v>
      </c>
      <c r="B9" t="s">
        <v>39</v>
      </c>
      <c r="C9" t="s">
        <v>36</v>
      </c>
      <c r="D9" s="9">
        <v>0.15</v>
      </c>
      <c r="E9" s="11">
        <f>D9*$B$2</f>
        <v>0.15</v>
      </c>
      <c r="F9" t="s">
        <v>37</v>
      </c>
      <c r="G9" s="4">
        <f>E9*14</f>
        <v>2.1</v>
      </c>
    </row>
    <row r="10">
      <c r="A10" t="s">
        <v>40</v>
      </c>
      <c r="B10" t="s">
        <v>41</v>
      </c>
      <c r="C10" t="s">
        <v>42</v>
      </c>
      <c r="D10" s="9">
        <v>2</v>
      </c>
      <c r="E10" s="11">
        <f>D10*$B$2</f>
        <v>2</v>
      </c>
      <c r="F10" t="s">
        <v>43</v>
      </c>
      <c r="G10" s="4">
        <f>E10*0.56</f>
        <v>1.12</v>
      </c>
    </row>
    <row r="11">
      <c r="A11" t="s">
        <v>44</v>
      </c>
      <c r="B11" t="s">
        <v>45</v>
      </c>
      <c r="C11" t="s">
        <v>46</v>
      </c>
      <c r="D11" s="9">
        <v>5</v>
      </c>
      <c r="E11" s="11">
        <f>D11*$B$2</f>
        <v>5</v>
      </c>
      <c r="F11" t="s">
        <v>43</v>
      </c>
      <c r="G11" s="4">
        <f>E11*6.2</f>
        <v>31</v>
      </c>
    </row>
    <row r="12">
      <c r="A12" t="s">
        <v>47</v>
      </c>
      <c r="B12" t="s">
        <v>48</v>
      </c>
      <c r="C12" t="s">
        <v>49</v>
      </c>
      <c r="D12" s="9">
        <v>12</v>
      </c>
      <c r="E12" s="11">
        <f>D12*$B$2</f>
        <v>12</v>
      </c>
      <c r="F12" t="s">
        <v>37</v>
      </c>
      <c r="G12" s="4">
        <f>E12*1.67</f>
        <v>20.04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43</v>
      </c>
      <c r="G13" s="4">
        <f>E13*5.2</f>
        <v>5.2</v>
      </c>
    </row>
    <row r="14">
      <c r="A14" t="s">
        <v>53</v>
      </c>
      <c r="B14" t="s">
        <v>54</v>
      </c>
      <c r="C14" t="s">
        <v>55</v>
      </c>
      <c r="D14" s="9">
        <v>0.075</v>
      </c>
      <c r="E14" s="11">
        <f>D14*$B$2</f>
        <v>0.075</v>
      </c>
      <c r="F14" t="s">
        <v>43</v>
      </c>
      <c r="G14" s="4">
        <f>E14*4.2</f>
        <v>0.315</v>
      </c>
    </row>
    <row r="15">
      <c r="A15" t="s">
        <v>56</v>
      </c>
      <c r="B15" t="s">
        <v>57</v>
      </c>
      <c r="C15" t="s">
        <v>58</v>
      </c>
      <c r="D15" s="9">
        <v>0.02</v>
      </c>
      <c r="E15" s="11">
        <f>D15*$B$2</f>
        <v>0.02</v>
      </c>
      <c r="F15" t="s">
        <v>43</v>
      </c>
      <c r="G15" s="4">
        <f>E15*0.35</f>
        <v>0.007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43</v>
      </c>
      <c r="G16" s="4">
        <f>E16*0.82</f>
        <v>1.64</v>
      </c>
    </row>
    <row r="17">
      <c r="A17" t="s">
        <v>62</v>
      </c>
      <c r="B17" t="s">
        <v>63</v>
      </c>
      <c r="C17" t="s">
        <v>61</v>
      </c>
      <c r="D17" s="9">
        <v>0.25</v>
      </c>
      <c r="E17" s="11">
        <f>D17*$B$2</f>
        <v>0.25</v>
      </c>
      <c r="F17" t="s">
        <v>43</v>
      </c>
      <c r="G17" s="4">
        <f>E17*1.05</f>
        <v>0.2625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12</v>
      </c>
      <c r="E3" t="s">
        <v>37</v>
      </c>
      <c r="F3" t="s">
        <v>49</v>
      </c>
    </row>
    <row r="4">
      <c r="A4">
        <v>1</v>
      </c>
      <c r="B4" t="s">
        <v>73</v>
      </c>
      <c r="C4" t="s">
        <v>72</v>
      </c>
      <c r="D4" s="11">
        <v>2</v>
      </c>
      <c r="E4" t="s">
        <v>43</v>
      </c>
      <c r="F4" t="s">
        <v>42</v>
      </c>
    </row>
    <row r="5">
      <c r="A5">
        <v>1</v>
      </c>
      <c r="B5" t="s">
        <v>74</v>
      </c>
      <c r="C5" t="s">
        <v>69</v>
      </c>
      <c r="D5" s="11">
        <v>2</v>
      </c>
      <c r="E5" t="s">
        <v>37</v>
      </c>
      <c r="F5" t="s">
        <v>75</v>
      </c>
    </row>
    <row r="6">
      <c r="A6">
        <v>2</v>
      </c>
      <c r="B6" t="s">
        <v>76</v>
      </c>
      <c r="C6" t="s">
        <v>72</v>
      </c>
      <c r="D6" s="11">
        <v>36.364</v>
      </c>
      <c r="E6" t="s">
        <v>24</v>
      </c>
      <c r="F6" t="s">
        <v>33</v>
      </c>
    </row>
    <row r="7">
      <c r="A7">
        <v>1</v>
      </c>
      <c r="B7" t="s">
        <v>77</v>
      </c>
      <c r="C7" t="s">
        <v>72</v>
      </c>
      <c r="D7" s="11">
        <v>2</v>
      </c>
      <c r="E7" t="s">
        <v>43</v>
      </c>
      <c r="F7" t="s">
        <v>61</v>
      </c>
    </row>
    <row r="8">
      <c r="A8">
        <v>1</v>
      </c>
      <c r="B8" t="s">
        <v>78</v>
      </c>
      <c r="C8" t="s">
        <v>72</v>
      </c>
      <c r="D8" s="11">
        <v>0.75</v>
      </c>
      <c r="E8" t="s">
        <v>43</v>
      </c>
      <c r="F8" t="s">
        <v>52</v>
      </c>
    </row>
    <row r="9">
      <c r="A9">
        <v>1</v>
      </c>
      <c r="B9" t="s">
        <v>78</v>
      </c>
      <c r="C9" t="s">
        <v>72</v>
      </c>
      <c r="D9" s="11">
        <v>0.25</v>
      </c>
      <c r="E9" t="s">
        <v>43</v>
      </c>
      <c r="F9" t="s">
        <v>52</v>
      </c>
    </row>
    <row r="10">
      <c r="A10">
        <v>1</v>
      </c>
      <c r="B10" t="s">
        <v>79</v>
      </c>
      <c r="C10" t="s">
        <v>72</v>
      </c>
      <c r="D10" s="11">
        <v>5</v>
      </c>
      <c r="E10" t="s">
        <v>43</v>
      </c>
      <c r="F10" t="s">
        <v>46</v>
      </c>
    </row>
    <row r="11">
      <c r="A11">
        <v>1</v>
      </c>
      <c r="B11" t="s">
        <v>80</v>
      </c>
      <c r="C11" t="s">
        <v>72</v>
      </c>
      <c r="D11" s="11">
        <v>0.075</v>
      </c>
      <c r="E11" t="s">
        <v>43</v>
      </c>
      <c r="F11" t="s">
        <v>55</v>
      </c>
    </row>
    <row r="12">
      <c r="A12">
        <v>1</v>
      </c>
      <c r="B12" t="s">
        <v>81</v>
      </c>
      <c r="C12" t="s">
        <v>72</v>
      </c>
      <c r="D12" s="11">
        <v>0.1</v>
      </c>
      <c r="E12" t="s">
        <v>37</v>
      </c>
      <c r="F12" t="s">
        <v>36</v>
      </c>
    </row>
    <row r="13">
      <c r="A13">
        <v>1</v>
      </c>
      <c r="B13" t="s">
        <v>82</v>
      </c>
      <c r="C13" t="s">
        <v>72</v>
      </c>
      <c r="D13" s="11">
        <v>0.15</v>
      </c>
      <c r="E13" t="s">
        <v>37</v>
      </c>
      <c r="F13" t="s">
        <v>36</v>
      </c>
    </row>
    <row r="14">
      <c r="A14">
        <v>1</v>
      </c>
      <c r="B14" t="s">
        <v>83</v>
      </c>
      <c r="C14" t="s">
        <v>72</v>
      </c>
      <c r="D14" s="11">
        <v>0.25</v>
      </c>
      <c r="E14" t="s">
        <v>43</v>
      </c>
      <c r="F14" t="s">
        <v>61</v>
      </c>
    </row>
    <row r="15">
      <c r="A15">
        <v>1</v>
      </c>
      <c r="B15" t="s">
        <v>84</v>
      </c>
      <c r="C15" t="s">
        <v>72</v>
      </c>
      <c r="D15" s="11">
        <v>0.02</v>
      </c>
      <c r="E15" t="s">
        <v>43</v>
      </c>
      <c r="F15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92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97</v>
      </c>
      <c r="C7" s="11">
        <f>'Besoins'!$B$2*0.25</f>
        <v>0.25</v>
      </c>
      <c r="D7" t="s">
        <v>43</v>
      </c>
    </row>
    <row r="8">
      <c r="A8" t="s" s="17">
        <v>98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Besoins!B11</f>
        <v>Pruneaux d'Agen dénoyautés</v>
      </c>
      <c r="C9" s="11">
        <f>Besoins!E11</f>
        <v>5</v>
      </c>
      <c r="D9" t="str">
        <f>Besoins!F11</f>
        <v>kg</v>
      </c>
    </row>
    <row r="10">
      <c r="A10" t="s" s="17">
        <v>99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Besoins!B12</f>
        <v>LAIT UHT demi écrémé France outre 10 litres</v>
      </c>
      <c r="C11" s="11">
        <f>Besoins!E12</f>
        <v>12</v>
      </c>
      <c r="D11" t="str">
        <f>Besoins!F12</f>
        <v>lt</v>
      </c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100</v>
      </c>
      <c r="C13" s="11">
        <f>'Besoins'!$B$2*2</f>
        <v>2</v>
      </c>
      <c r="D13" t="s">
        <v>37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97</v>
      </c>
      <c r="C15" s="11">
        <f>'Besoins'!$B$2*0.75</f>
        <v>0.75</v>
      </c>
      <c r="D15" t="s">
        <v>43</v>
      </c>
    </row>
    <row r="16">
      <c r="A16"/>
      <c r="B16" t="str">
        <f>Besoins!B14</f>
        <v>Levure chimique (poudre à lever)</v>
      </c>
      <c r="C16" s="11">
        <f>Besoins!E14</f>
        <v>0.075</v>
      </c>
      <c r="D16" t="str">
        <f>Besoins!F14</f>
        <v>kg</v>
      </c>
    </row>
    <row r="17">
      <c r="A17"/>
      <c r="B17" t="str">
        <f>Besoins!B8</f>
        <v>Extrait de vanille alcoolisé</v>
      </c>
      <c r="C17" s="11">
        <f>Besoins!E8</f>
        <v>0.1</v>
      </c>
      <c r="D17" t="str">
        <f>Besoins!F8</f>
        <v>lt</v>
      </c>
    </row>
    <row r="18">
      <c r="A18"/>
      <c r="B18" t="str">
        <f>Besoins!B9</f>
        <v>Rhum ambré de cuisine (baba)</v>
      </c>
      <c r="C18" s="11">
        <f>Besoins!E9</f>
        <v>0.15</v>
      </c>
      <c r="D18" t="str">
        <f>Besoins!F9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101</v>
      </c>
      <c r="B20" t="str" s="14">
        <f>Procedure!D6</f>
        <v>Garnir — Verser la pâte sur les pruneaux ; étager les bacs.</v>
      </c>
      <c r="C20"/>
      <c r="D20"/>
    </row>
    <row r="21">
      <c r="A21" t="s" s="17">
        <v>102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103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2026-09-28T12:51:05Z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2026-09-28T12:51:05Z</dcterms:modified>
  <cp:revision>1</cp:revision>
</cp:coreProperties>
</file>