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<sst xmlns="http://schemas.openxmlformats.org/spreadsheetml/2006/main" count="109" uniqueCount="109">
  <si>
    <t>Fiche technique</t>
  </si>
  <si>
    <t>Nom</t>
  </si>
  <si>
    <t>FAÇONNAGE DES BRIOCHES (À TÊTE, NANTERRE, TRESSÉE)</t>
  </si>
  <si>
    <t>Code</t>
  </si>
  <si>
    <t>GRO_CDC_249</t>
  </si>
  <si>
    <t>Classe</t>
  </si>
  <si>
    <t>Pâtisserie collectivité (GRO.DESSERTS)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</si>
  <si>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</si>
  <si>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</si>
  <si>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</si>
  <si>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</si>
  <si>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</si>
  <si>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</si>
  <si>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</si>
  <si>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</si>
  <si>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</si>
  <si>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</si>
  <si>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</si>
  <si>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</si>
  <si>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</si>
  <si>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28/09/2026 15:41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</si>
  <si>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</si>
  <si>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</si>
  <si>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</si>
  <si>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</si>
  <si>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</si>
  <si>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</si>
  <si>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</si>
  <si>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</si>
  <si>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</si>
  <si>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</si>
  <si>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00000047</t>
  </si>
  <si>
    <t>OEUF A3 (PRIX)</t>
  </si>
  <si>
    <t>Produits laitiers</t>
  </si>
  <si>
    <t>EAU</t>
  </si>
  <si>
    <t>Eau (robinet - moy. France 2026)</t>
  </si>
  <si>
    <t>Matières premières</t>
  </si>
  <si>
    <t>lt</t>
  </si>
  <si>
    <t>ALC-RHUM-BRUN</t>
  </si>
  <si>
    <t>Rhum ambré de cuisine (baba)</t>
  </si>
  <si>
    <t>Spiritueux et liqueurs cuisine</t>
  </si>
  <si>
    <t>FAR-T55</t>
  </si>
  <si>
    <t>Farine de blé T55</t>
  </si>
  <si>
    <t>Farines de blé</t>
  </si>
  <si>
    <t>kg</t>
  </si>
  <si>
    <t>BEU-DOUX</t>
  </si>
  <si>
    <t>Beurre doux 82% MG plaquette</t>
  </si>
  <si>
    <t>Beurres et margarines</t>
  </si>
  <si>
    <t>LEV-FRAICHE</t>
  </si>
  <si>
    <t>Levure fraîche de boulanger</t>
  </si>
  <si>
    <t>Levures et agents levants</t>
  </si>
  <si>
    <t>SEL-FIN</t>
  </si>
  <si>
    <t>Sel fin de cuisine</t>
  </si>
  <si>
    <t>Sels et condiments de base</t>
  </si>
  <si>
    <t>SUC-BLANC</t>
  </si>
  <si>
    <t>Sucre blanc cristal sac 25 kg</t>
  </si>
  <si>
    <t>Sucres et édulcorants</t>
  </si>
  <si>
    <t>Total</t>
  </si>
  <si>
    <t>Niveau</t>
  </si>
  <si>
    <t>Composant</t>
  </si>
  <si>
    <t>Type</t>
  </si>
  <si>
    <t>Quantité (pour 100 pc)</t>
  </si>
  <si>
    <t>recette</t>
  </si>
  <si>
    <t>Pâtisserie collectivité</t>
  </si>
  <si>
    <t xml:space="preserve">    ↳ PÂTE BRIOCHÉE</t>
  </si>
  <si>
    <t>Préparations de base collectivité</t>
  </si>
  <si>
    <t xml:space="preserve">        ↳ Farine de blé T55</t>
  </si>
  <si>
    <t>matiere</t>
  </si>
  <si>
    <t xml:space="preserve">        ↳ Beurre doux 82% MG plaquette</t>
  </si>
  <si>
    <t xml:space="preserve">        ↳ OEUF (ml)</t>
  </si>
  <si>
    <t>Conversions oeufs et ovoproduits</t>
  </si>
  <si>
    <t xml:space="preserve">            ↳ OEUF A3 (PRIX)</t>
  </si>
  <si>
    <t xml:space="preserve">        ↳ Levure fraîche de boulanger</t>
  </si>
  <si>
    <t xml:space="preserve">        ↳ Sucre blanc cristal sac 25 kg</t>
  </si>
  <si>
    <t xml:space="preserve">        ↳ Sel fin de cuisine</t>
  </si>
  <si>
    <t xml:space="preserve">    ↳ Beurre doux 82% MG plaquette</t>
  </si>
  <si>
    <t xml:space="preserve">    ↳ OEUF (P)</t>
  </si>
  <si>
    <t xml:space="preserve">    ↳ SIROP DE GLAÇAGE</t>
  </si>
  <si>
    <t xml:space="preserve">        ↳ Rhum ambré de cuisine (baba)</t>
  </si>
  <si>
    <t xml:space="preserve">        ↳ Eau (robinet - moy. France 2026)</t>
  </si>
  <si>
    <t>Recette</t>
  </si>
  <si>
    <t>#</t>
  </si>
  <si>
    <t>Verbe</t>
  </si>
  <si>
    <t>Étape</t>
  </si>
  <si>
    <t>Précision technique</t>
  </si>
  <si>
    <t>Durée</t>
  </si>
  <si>
    <t>PÂTE BRIOCHÉE</t>
  </si>
  <si>
    <t>Abaisser et façonner la pâte — Abaisser et façonner la pâte suivant l'utilisation.</t>
  </si>
  <si>
    <t>Faire pousser la pâte avant cuisson — Laisser pousser légèrement la pâte avant cuisson, dans un endroit tempéré ou dans une étuve à +30/35°C.</t>
  </si>
  <si>
    <t>SIROP DE GLAÇAGE</t>
  </si>
  <si>
    <t>Cuire le sirop — Dans une russe, mettre l'eau en premier, puis le sucre. Délayer avant cuisson. Porter à ébullition. Vanner avec une spatule. Écumer la surface.</t>
  </si>
  <si>
    <t>Ajouter le rhum — Ajouter le rhum dans le sirop refroidi. Sert à glacer certaines pièces à la sortie du four (brioches, croissants, galettes, etc.).</t>
  </si>
  <si>
    <t>Fiche technique — FAÇONNAGE DES BRIOCHES (À TÊTE, NANTERRE, TRESSÉE)</t>
  </si>
  <si>
    <t>FAÇONNAGE DES BRIOCHES (À TÊTE, NANTERRE, TRESSÉE)  GRO_CDC_249</t>
  </si>
  <si>
    <t>1.</t>
  </si>
  <si>
    <t>2.</t>
  </si>
  <si>
    <t xml:space="preserve">    Beurre doux 82% MG plaquette</t>
  </si>
  <si>
    <t xml:space="preserve">    SIROP DE GLAÇAGE</t>
  </si>
  <si>
    <t>3.</t>
  </si>
  <si>
    <t xml:space="preserve">    PÂTE BRIOCHÉE</t>
  </si>
  <si>
    <t>4.</t>
  </si>
  <si>
    <t>5.</t>
  </si>
  <si>
    <t>6.</t>
  </si>
  <si>
    <t xml:space="preserve">    OEUF (P) (conv.)</t>
  </si>
  <si>
    <t>7.</t>
  </si>
  <si>
    <t>↳ PÂTE BRIOCHÉE  GRO_CDC_211</t>
  </si>
  <si>
    <t xml:space="preserve">    OEUF (ml) (conv.)</t>
  </si>
  <si>
    <t xml:space="preserve">    Sucre blanc cristal sac 25 kg</t>
  </si>
  <si>
    <t>↳ SIROP DE GLAÇAGE  GRO_CDC_229C</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</si>
</sst>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18.518500227273</v>
      </c>
    </row>
    <row r="12">
      <c r="A12" t="s" s="3">
        <v>16</v>
      </c>
      <c r="B12" s="4">
        <v>0.18518500227273</v>
      </c>
    </row>
    <row r="13">
      <c r="A13"/>
      <c r="B13"/>
    </row>
    <row r="14">
      <c r="A14" t="s" s="5">
        <v>17</v>
      </c>
      <c r="B14" t="s" s="5">
        <v>14</v>
      </c>
    </row>
    <row r="15">
      <c r="A15" t="s" s="5">
        <v>18</v>
      </c>
      <c r="B15" s="6">
        <v>18.518500227273</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18.545455</v>
      </c>
      <c r="E7" s="11">
        <f>D7*$B$2</f>
        <v>18.545455</v>
      </c>
      <c r="F7" t="s">
        <v>24</v>
      </c>
      <c r="G7" s="4">
        <f>E7*0.2699999934</f>
        <v>5.007273</v>
      </c>
    </row>
    <row r="8">
      <c r="A8" t="s">
        <v>34</v>
      </c>
      <c r="B8" t="s">
        <v>35</v>
      </c>
      <c r="C8" t="s">
        <v>36</v>
      </c>
      <c r="D8" s="9">
        <v>0.225</v>
      </c>
      <c r="E8" s="11">
        <f>D8*$B$2</f>
        <v>0.225</v>
      </c>
      <c r="F8" t="s">
        <v>37</v>
      </c>
      <c r="G8" s="4">
        <f>E8*0.0043</f>
        <v>0.000968</v>
      </c>
    </row>
    <row r="9">
      <c r="A9" t="s">
        <v>38</v>
      </c>
      <c r="B9" t="s">
        <v>39</v>
      </c>
      <c r="C9" t="s">
        <v>40</v>
      </c>
      <c r="D9" s="9">
        <v>0.09</v>
      </c>
      <c r="E9" s="11">
        <f>D9*$B$2</f>
        <v>0.09</v>
      </c>
      <c r="F9" t="s">
        <v>37</v>
      </c>
      <c r="G9" s="4">
        <f>E9*14</f>
        <v>1.26</v>
      </c>
    </row>
    <row r="10">
      <c r="A10" t="s">
        <v>41</v>
      </c>
      <c r="B10" t="s">
        <v>42</v>
      </c>
      <c r="C10" t="s">
        <v>43</v>
      </c>
      <c r="D10" s="9">
        <v>3.22</v>
      </c>
      <c r="E10" s="11">
        <f>D10*$B$2</f>
        <v>3.22</v>
      </c>
      <c r="F10" t="s">
        <v>44</v>
      </c>
      <c r="G10" s="4">
        <f>E10*0.56</f>
        <v>1.8032</v>
      </c>
    </row>
    <row r="11">
      <c r="A11" t="s">
        <v>45</v>
      </c>
      <c r="B11" t="s">
        <v>46</v>
      </c>
      <c r="C11" t="s">
        <v>47</v>
      </c>
      <c r="D11" s="9">
        <v>1.76</v>
      </c>
      <c r="E11" s="11">
        <f>D11*$B$2</f>
        <v>1.76</v>
      </c>
      <c r="F11" t="s">
        <v>44</v>
      </c>
      <c r="G11" s="4">
        <f>E11*5.2</f>
        <v>9.152</v>
      </c>
    </row>
    <row r="12">
      <c r="A12" t="s">
        <v>48</v>
      </c>
      <c r="B12" t="s">
        <v>49</v>
      </c>
      <c r="C12" t="s">
        <v>50</v>
      </c>
      <c r="D12" s="9">
        <v>0.1288</v>
      </c>
      <c r="E12" s="11">
        <f>D12*$B$2</f>
        <v>0.1288</v>
      </c>
      <c r="F12" t="s">
        <v>44</v>
      </c>
      <c r="G12" s="4">
        <f>E12*2.2</f>
        <v>0.28336</v>
      </c>
    </row>
    <row r="13">
      <c r="A13" t="s">
        <v>51</v>
      </c>
      <c r="B13" t="s">
        <v>52</v>
      </c>
      <c r="C13" t="s">
        <v>53</v>
      </c>
      <c r="D13" s="9">
        <v>0.0276</v>
      </c>
      <c r="E13" s="11">
        <f>D13*$B$2</f>
        <v>0.0276</v>
      </c>
      <c r="F13" t="s">
        <v>44</v>
      </c>
      <c r="G13" s="4">
        <f>E13*0.35</f>
        <v>0.00966</v>
      </c>
    </row>
    <row r="14">
      <c r="A14" t="s">
        <v>54</v>
      </c>
      <c r="B14" t="s">
        <v>55</v>
      </c>
      <c r="C14" t="s">
        <v>56</v>
      </c>
      <c r="D14" s="9">
        <v>1.222</v>
      </c>
      <c r="E14" s="11">
        <f>D14*$B$2</f>
        <v>1.222</v>
      </c>
      <c r="F14" t="s">
        <v>44</v>
      </c>
      <c r="G14" s="4">
        <f>E14*0.82</f>
        <v>1.00204</v>
      </c>
    </row>
    <row r="15">
      <c r="A15"/>
      <c r="B15"/>
      <c r="C15"/>
      <c r="D15"/>
      <c r="E15"/>
      <c r="F15" t="s" s="3">
        <v>57</v>
      </c>
      <c r="G15" s="13">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58</v>
      </c>
      <c r="B1" t="s" s="2">
        <v>59</v>
      </c>
      <c r="C1" t="s" s="2">
        <v>60</v>
      </c>
      <c r="D1" t="s" s="2">
        <v>61</v>
      </c>
      <c r="E1" t="s" s="2">
        <v>29</v>
      </c>
      <c r="F1" t="s" s="2">
        <v>5</v>
      </c>
    </row>
    <row r="2">
      <c r="A2">
        <v>0</v>
      </c>
      <c r="B2" t="s">
        <v>2</v>
      </c>
      <c r="C2" t="s">
        <v>62</v>
      </c>
      <c r="D2" s="11">
        <v>100</v>
      </c>
      <c r="E2" t="s">
        <v>24</v>
      </c>
      <c r="F2" t="s">
        <v>63</v>
      </c>
    </row>
    <row r="3">
      <c r="A3">
        <v>1</v>
      </c>
      <c r="B3" t="s">
        <v>64</v>
      </c>
      <c r="C3" t="s">
        <v>62</v>
      </c>
      <c r="D3" s="11">
        <v>92</v>
      </c>
      <c r="E3" t="s">
        <v>24</v>
      </c>
      <c r="F3" t="s">
        <v>65</v>
      </c>
    </row>
    <row r="4">
      <c r="A4">
        <v>2</v>
      </c>
      <c r="B4" t="s">
        <v>66</v>
      </c>
      <c r="C4" t="s">
        <v>67</v>
      </c>
      <c r="D4" s="11">
        <v>3.22</v>
      </c>
      <c r="E4" t="s">
        <v>44</v>
      </c>
      <c r="F4" t="s">
        <v>43</v>
      </c>
    </row>
    <row r="5">
      <c r="A5">
        <v>2</v>
      </c>
      <c r="B5" t="s">
        <v>68</v>
      </c>
      <c r="C5" t="s">
        <v>67</v>
      </c>
      <c r="D5" s="11">
        <v>1.61</v>
      </c>
      <c r="E5" t="s">
        <v>44</v>
      </c>
      <c r="F5" t="s">
        <v>47</v>
      </c>
    </row>
    <row r="6">
      <c r="A6">
        <v>2</v>
      </c>
      <c r="B6" t="s">
        <v>69</v>
      </c>
      <c r="C6" t="s">
        <v>62</v>
      </c>
      <c r="D6" s="11">
        <v>0.69</v>
      </c>
      <c r="E6" t="s">
        <v>37</v>
      </c>
      <c r="F6" t="s">
        <v>70</v>
      </c>
    </row>
    <row r="7">
      <c r="A7">
        <v>3</v>
      </c>
      <c r="B7" t="s">
        <v>71</v>
      </c>
      <c r="C7" t="s">
        <v>67</v>
      </c>
      <c r="D7" s="11">
        <v>12.545</v>
      </c>
      <c r="E7" t="s">
        <v>24</v>
      </c>
      <c r="F7" t="s">
        <v>33</v>
      </c>
    </row>
    <row r="8">
      <c r="A8">
        <v>2</v>
      </c>
      <c r="B8" t="s">
        <v>72</v>
      </c>
      <c r="C8" t="s">
        <v>67</v>
      </c>
      <c r="D8" s="11">
        <v>0.129</v>
      </c>
      <c r="E8" t="s">
        <v>44</v>
      </c>
      <c r="F8" t="s">
        <v>50</v>
      </c>
    </row>
    <row r="9">
      <c r="A9">
        <v>2</v>
      </c>
      <c r="B9" t="s">
        <v>73</v>
      </c>
      <c r="C9" t="s">
        <v>67</v>
      </c>
      <c r="D9" s="11">
        <v>0.322</v>
      </c>
      <c r="E9" t="s">
        <v>44</v>
      </c>
      <c r="F9" t="s">
        <v>56</v>
      </c>
    </row>
    <row r="10">
      <c r="A10">
        <v>2</v>
      </c>
      <c r="B10" t="s">
        <v>74</v>
      </c>
      <c r="C10" t="s">
        <v>67</v>
      </c>
      <c r="D10" s="11">
        <v>0.028</v>
      </c>
      <c r="E10" t="s">
        <v>44</v>
      </c>
      <c r="F10" t="s">
        <v>53</v>
      </c>
    </row>
    <row r="11">
      <c r="A11">
        <v>1</v>
      </c>
      <c r="B11" t="s">
        <v>75</v>
      </c>
      <c r="C11" t="s">
        <v>67</v>
      </c>
      <c r="D11" s="11">
        <v>0.15</v>
      </c>
      <c r="E11" t="s">
        <v>44</v>
      </c>
      <c r="F11" t="s">
        <v>47</v>
      </c>
    </row>
    <row r="12">
      <c r="A12">
        <v>1</v>
      </c>
      <c r="B12" t="s">
        <v>76</v>
      </c>
      <c r="C12" t="s">
        <v>62</v>
      </c>
      <c r="D12" s="11">
        <v>6</v>
      </c>
      <c r="E12" t="s">
        <v>24</v>
      </c>
      <c r="F12" t="s">
        <v>70</v>
      </c>
    </row>
    <row r="13">
      <c r="A13">
        <v>2</v>
      </c>
      <c r="B13" t="s">
        <v>69</v>
      </c>
      <c r="C13" t="s">
        <v>62</v>
      </c>
      <c r="D13" s="11">
        <v>0.33</v>
      </c>
      <c r="E13" t="s">
        <v>37</v>
      </c>
      <c r="F13" t="s">
        <v>70</v>
      </c>
    </row>
    <row r="14">
      <c r="A14">
        <v>3</v>
      </c>
      <c r="B14" t="s">
        <v>71</v>
      </c>
      <c r="C14" t="s">
        <v>67</v>
      </c>
      <c r="D14" s="11">
        <v>6</v>
      </c>
      <c r="E14" t="s">
        <v>24</v>
      </c>
      <c r="F14" t="s">
        <v>33</v>
      </c>
    </row>
    <row r="15">
      <c r="A15">
        <v>1</v>
      </c>
      <c r="B15" t="s">
        <v>77</v>
      </c>
      <c r="C15" t="s">
        <v>62</v>
      </c>
      <c r="D15" s="11">
        <v>90</v>
      </c>
      <c r="E15" t="s">
        <v>24</v>
      </c>
      <c r="F15" t="s">
        <v>65</v>
      </c>
    </row>
    <row r="16">
      <c r="A16">
        <v>2</v>
      </c>
      <c r="B16" t="s">
        <v>73</v>
      </c>
      <c r="C16" t="s">
        <v>67</v>
      </c>
      <c r="D16" s="11">
        <v>0.9</v>
      </c>
      <c r="E16" t="s">
        <v>44</v>
      </c>
      <c r="F16" t="s">
        <v>56</v>
      </c>
    </row>
    <row r="17">
      <c r="A17">
        <v>2</v>
      </c>
      <c r="B17" t="s">
        <v>78</v>
      </c>
      <c r="C17" t="s">
        <v>67</v>
      </c>
      <c r="D17" s="11">
        <v>0.09</v>
      </c>
      <c r="E17" t="s">
        <v>37</v>
      </c>
      <c r="F17" t="s">
        <v>40</v>
      </c>
    </row>
    <row r="18">
      <c r="A18">
        <v>2</v>
      </c>
      <c r="B18" t="s">
        <v>79</v>
      </c>
      <c r="C18" t="s">
        <v>67</v>
      </c>
      <c r="D18" s="11">
        <v>0.225</v>
      </c>
      <c r="E18" t="s">
        <v>37</v>
      </c>
      <c r="F18" t="s">
        <v>36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80</v>
      </c>
      <c r="B1" t="s" s="2">
        <v>81</v>
      </c>
      <c r="C1" t="s" s="2">
        <v>82</v>
      </c>
      <c r="D1" t="s" s="2">
        <v>83</v>
      </c>
      <c r="E1" t="s" s="2">
        <v>84</v>
      </c>
      <c r="F1" t="s" s="2">
        <v>85</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Faire fondre le beurre ; badigeonner les moules choisis (ondulés Ø 235 mm ou rectangulaires 300 × 70 × 80 mm : 600 g de pâte = 10 personnes). Confectionner le sirop de glaçage (Fiche 229C).</t>
        </is>
      </c>
      <c r="E3" t="s" s="14"/>
      <c r="F3"/>
    </row>
    <row r="4">
      <c r="A4" t="s">
        <v>2</v>
      </c>
      <c r="B4">
        <v>3</v>
      </c>
      <c r="C4"/>
      <c r="D4" t="inlineStr" s="14">
        <is>
          <t>Brioches à tête — Sur le marbre fariné, diviser la pâte en 3 bandes, rouler en boudins, tronçonner en morceaux de 600 g ; partager chacun 2/3 pour le corps, 1/3 pour la tête. Bouler ; déposer le corps au fond du moule, creuser le dessus avec les doigts ; rouler la tête en cône et l'enfoncer dans la cavité.</t>
        </is>
      </c>
      <c r="E4" t="s" s="14"/>
      <c r="F4"/>
    </row>
    <row r="5">
      <c r="A5" t="s">
        <v>2</v>
      </c>
      <c r="B5">
        <v>4</v>
      </c>
      <c r="C5"/>
      <c r="D5" t="inlineStr" s="14">
        <is>
          <t>Brioches Nanterre — Diviser la pâte en 4 bandes, rouler en boudins, tronçonner en morceaux de 100 g ; bouler, ovaliser les extrémités et déposer 6 boules côte à côte dans chaque moule.</t>
        </is>
      </c>
      <c r="E5" t="s" s="14"/>
      <c r="F5"/>
    </row>
    <row r="6">
      <c r="A6" t="s">
        <v>2</v>
      </c>
      <c r="B6">
        <v>5</v>
      </c>
      <c r="C6"/>
      <c r="D6" t="inlineStr" s="14">
        <is>
          <t>Brioches tressées — Abaisser légèrement la pâte ; détailler des pâtons de 600 g, les diviser en 3 bandes roulées en boudins de 1 cm de diamètre ; pincer les 3 boudins à une extrémité et tresser. Poser sur plaque.</t>
        </is>
      </c>
      <c r="E6" t="s" s="14"/>
      <c r="F6"/>
    </row>
    <row r="7">
      <c r="A7" t="s">
        <v>2</v>
      </c>
      <c r="B7">
        <v>6</v>
      </c>
      <c r="C7"/>
      <c r="D7" t="inlineStr" s="14">
        <is>
          <t>Donner une pousse — Dorer une première fois sans toucher les bords ; pour les brioches à tête, inciser le pourtour au ciseau mouillé. Pousser à + 30 / 35 °C jusqu'au double de volume ; dorer une seconde fois.</t>
        </is>
      </c>
      <c r="E7" t="s" s="14"/>
      <c r="F7"/>
    </row>
    <row r="8">
      <c r="A8" t="s">
        <v>2</v>
      </c>
      <c r="B8">
        <v>7</v>
      </c>
      <c r="C8"/>
      <c r="D8" t="inlineStr" s="14">
        <is>
          <t>Cuire — Préchauffer en chaleur sèche à + 185 °C ; étager et cuire 25 à 30 minutes ; vérifier par sondage. À la sortie, lustrer au pinceau de sirop de glaçage (ou saupoudrer de sucre glace 5 minutes avant la fin et glacer). Démouler sur grilles ; pour les brioches à tête et Nanterre, les retourner dans leurs moules pour évacuer l'humidité.</t>
        </is>
      </c>
      <c r="E8" t="s" s="14"/>
      <c r="F8"/>
    </row>
    <row r="9">
      <c r="A9" t="s">
        <v>86</v>
      </c>
      <c r="B9">
        <v>1</v>
      </c>
      <c r="C9"/>
      <c r="D9" t="inlineStr" s="14">
        <is>
          <t>Mise en place du poste de travail — Vérifier les D.L.C., peser les denrées, sélectionner le matériel nécessaire. Laver et désinfecter le matériel et le poste de travail en suivant les protocoles.</t>
        </is>
      </c>
      <c r="E9" t="s" s="14"/>
      <c r="F9"/>
    </row>
    <row r="10">
      <c r="A10" t="s">
        <v>86</v>
      </c>
      <c r="B10">
        <v>2</v>
      </c>
      <c r="C10"/>
      <c r="D10" t="inlineStr" s="14">
        <is>
          <t>Préparations préliminaires — Découper le beurre en petites parcelles. Dans une calotte, émietter la levure. Ajouter un peu de farine du poids total. En frottant entre les mains la levure et la farine, émietter finement et mélanger intimement les 2 éléments.</t>
        </is>
      </c>
      <c r="E10" t="s" s="14"/>
      <c r="F10"/>
    </row>
    <row r="11">
      <c r="A11" t="s">
        <v>86</v>
      </c>
      <c r="B11">
        <v>3</v>
      </c>
      <c r="C11"/>
      <c r="D11" t="inlineStr" s="14">
        <is>
          <t>Confectionner la pâte briochée — Dans la cuve du batteur, mettre la farine, le sel, le sucre, la levure émiettée et les parcelles de beurre. Au crochet, en première vitesse, mélanger tous les éléments de manière à obtenir un mélange sableux assez fin. En deuxième vitesse, hydrater la pâte en incorporant progressivement les œufs. En fonction de la qualité de la farine, vérifier si la pâte peut absorber tous les œufs. Travailler la pâte pour allonger le gluten et donner du corps à la pâte. En fin de pétrissage, la pâte doit se décoller des parois de la cuve.</t>
        </is>
      </c>
      <c r="E11" t="s" s="14"/>
      <c r="F11"/>
    </row>
    <row r="12">
      <c r="A12" t="s">
        <v>86</v>
      </c>
      <c r="B12">
        <v>4</v>
      </c>
      <c r="C12"/>
      <c r="D12" t="inlineStr" s="14">
        <is>
          <t>Donner du repos à la pâte — Débarrasser la pâte dans un bac GN 1/1 H 250 légèrement fariné. Filmer la pâte pour l'empêcher de croûter. Stocker au froid pendant 1 heure environ. Cette pâte ne nécessite pas de pousse (ou pointage).</t>
        </is>
      </c>
      <c r="E12" t="s" s="14"/>
      <c r="F12"/>
    </row>
    <row r="13">
      <c r="A13" t="s">
        <v>86</v>
      </c>
      <c r="B13">
        <v>5</v>
      </c>
      <c r="C13"/>
      <c r="D13" t="s" s="14">
        <v>87</v>
      </c>
      <c r="E13" t="s" s="14"/>
      <c r="F13"/>
    </row>
    <row r="14">
      <c r="A14" t="s">
        <v>86</v>
      </c>
      <c r="B14">
        <v>6</v>
      </c>
      <c r="C14"/>
      <c r="D14" t="s" s="14">
        <v>88</v>
      </c>
      <c r="E14" t="s" s="14"/>
      <c r="F14"/>
    </row>
    <row r="15">
      <c r="A15" t="s">
        <v>86</v>
      </c>
      <c r="B15">
        <v>7</v>
      </c>
      <c r="C15"/>
      <c r="D15" t="inlineStr" s="14">
        <is>
          <t>Suggestions — Cette pâte convient parfaitement au fonçage de la tarte alsacienne, des tartes en général, pour le saucisson brioché et croûtes diverses. Saucisson brioché : 400g de pâte pour 10 personnes. Fonçage tourtière 28cm : 450g pour 10 personnes. Fonçage bac GN 1/1 H 25 : 1,3kg.</t>
        </is>
      </c>
      <c r="E15" t="s" s="14"/>
      <c r="F15"/>
    </row>
    <row r="16">
      <c r="A16" t="s">
        <v>89</v>
      </c>
      <c r="B16">
        <v>1</v>
      </c>
      <c r="C16"/>
      <c r="D16" t="s" s="14">
        <v>90</v>
      </c>
      <c r="E16" t="s" s="14"/>
      <c r="F16"/>
    </row>
    <row r="17">
      <c r="A17" t="s">
        <v>89</v>
      </c>
      <c r="B17">
        <v>2</v>
      </c>
      <c r="C17"/>
      <c r="D17" t="s" s="14">
        <v>91</v>
      </c>
      <c r="E17" t="s" s="14"/>
      <c r="F1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2"/>
  <cols>
    <col min="1" max="1" width="22" customWidth="1"/>
    <col min="2" max="2" width="52" customWidth="1"/>
    <col min="3" max="3" width="14" customWidth="1"/>
    <col min="4" max="4" width="10" customWidth="1"/>
  </cols>
  <sheetData>
    <row r="1" customHeight="1" ht="24">
      <c r="A1" t="s" s="7">
        <v>92</v>
      </c>
      <c r="B1"/>
      <c r="C1"/>
      <c r="D1"/>
    </row>
    <row r="2">
      <c r="A2" t="str" s="15">
        <f>"GRO_CDC_249 · GRO.DESSERTS · référence : "&amp;Besoins!B3&amp;" "&amp;Besoins!C3&amp;" · multiplicateur réglable sur la feuille ""Besoins"""</f>
        <v>GRO_CDC_249 · GRO.DESSERTS · référence : 100 pc · multiplicateur réglable sur la feuille </v>
      </c>
      <c r="B2"/>
      <c r="C2"/>
      <c r="D2"/>
    </row>
    <row r="3">
      <c r="A3"/>
      <c r="B3"/>
      <c r="C3"/>
      <c r="D3"/>
    </row>
    <row r="4">
      <c r="A4" t="s" s="16">
        <v>93</v>
      </c>
      <c r="B4"/>
      <c r="C4"/>
      <c r="D4"/>
    </row>
    <row r="5">
      <c r="A5" t="s" s="17">
        <v>94</v>
      </c>
      <c r="B5" t="str" s="14">
        <f>Procedure!D2</f>
        <v>Mise en place du poste de travail — Vérifier les D.L.C., peser les denrées, sélectionner le matériel nécessaire. Laver et désinfecter le matériel et le poste de travail en suivant les protocoles.</v>
      </c>
      <c r="C5"/>
      <c r="D5"/>
    </row>
    <row r="6">
      <c r="A6" t="s" s="17">
        <v>95</v>
      </c>
      <c r="B6" t="str" s="14">
        <f>Procedure!D3</f>
        <v>Préparations préliminaires — Faire fondre le beurre ; badigeonner les moules choisis (ondulés Ø 235 mm ou rectangulaires 300 × 70 × 80 mm : 600 g de pâte = 10 personnes). Confectionner le sirop de glaçage (Fiche 229C).</v>
      </c>
      <c r="C6"/>
      <c r="D6"/>
    </row>
    <row r="7">
      <c r="A7"/>
      <c r="B7" t="s">
        <v>96</v>
      </c>
      <c r="C7" s="11">
        <f>'Besoins'!$B$2*0.15</f>
        <v>0.15</v>
      </c>
      <c r="D7" t="s">
        <v>44</v>
      </c>
    </row>
    <row r="8">
      <c r="A8"/>
      <c r="B8" t="s">
        <v>97</v>
      </c>
      <c r="C8" s="11">
        <f>'Besoins'!$B$2*90</f>
        <v>90</v>
      </c>
      <c r="D8" t="s">
        <v>24</v>
      </c>
    </row>
    <row r="9">
      <c r="A9" t="s" s="17">
        <v>98</v>
      </c>
      <c r="B9" t="str" s="14">
        <f>Procedure!D4</f>
        <v>Brioches à tête — Sur le marbre fariné, diviser la pâte en 3 bandes, rouler en boudins, tronçonner en morceaux de 600 g ; partager chacun 2/3 pour le corps, 1/3 pour la tête. Bouler ; déposer le corps au fond du moule, creuser le dessus avec les doigts ; rouler la tête en cône et l'enfoncer dans la cavité.</v>
      </c>
      <c r="C9"/>
      <c r="D9"/>
    </row>
    <row r="10">
      <c r="A10"/>
      <c r="B10" t="s">
        <v>99</v>
      </c>
      <c r="C10" s="11">
        <f>'Besoins'!$B$2*92</f>
        <v>92</v>
      </c>
      <c r="D10" t="s">
        <v>24</v>
      </c>
    </row>
    <row r="11">
      <c r="A11" t="s" s="17">
        <v>100</v>
      </c>
      <c r="B11" t="str" s="14">
        <f>Procedure!D5</f>
        <v>Brioches Nanterre — Diviser la pâte en 4 bandes, rouler en boudins, tronçonner en morceaux de 100 g ; bouler, ovaliser les extrémités et déposer 6 boules côte à côte dans chaque moule.</v>
      </c>
      <c r="C11"/>
      <c r="D11"/>
    </row>
    <row r="12">
      <c r="A12" t="s" s="17">
        <v>101</v>
      </c>
      <c r="B12" t="str" s="14">
        <f>Procedure!D6</f>
        <v>Brioches tressées — Abaisser légèrement la pâte ; détailler des pâtons de 600 g, les diviser en 3 bandes roulées en boudins de 1 cm de diamètre ; pincer les 3 boudins à une extrémité et tresser. Poser sur plaque.</v>
      </c>
      <c r="C12"/>
      <c r="D12"/>
    </row>
    <row r="13">
      <c r="A13" t="s" s="17">
        <v>102</v>
      </c>
      <c r="B13" t="str" s="14">
        <f>Procedure!D7</f>
        <v>Donner une pousse — Dorer une première fois sans toucher les bords ; pour les brioches à tête, inciser le pourtour au ciseau mouillé. Pousser à + 30 / 35 °C jusqu'au double de volume ; dorer une seconde fois.</v>
      </c>
      <c r="C13"/>
      <c r="D13"/>
    </row>
    <row r="14">
      <c r="A14"/>
      <c r="B14" t="s">
        <v>103</v>
      </c>
      <c r="C14" s="11">
        <f>'Besoins'!$B$2*6</f>
        <v>6</v>
      </c>
      <c r="D14" t="s">
        <v>24</v>
      </c>
    </row>
    <row r="15">
      <c r="A15" t="s" s="17">
        <v>104</v>
      </c>
      <c r="B15" t="str" s="14">
        <f>Procedure!D8</f>
        <v>Cuire — Préchauffer en chaleur sèche à + 185 °C ; étager et cuire 25 à 30 minutes ; vérifier par sondage. À la sortie, lustrer au pinceau de sirop de glaçage (ou saupoudrer de sucre glace 5 minutes avant la fin et glacer). Démouler sur grilles ; pour les brioches à tête et Nanterre, les retourner dans leurs moules pour évacuer l'humidité.</v>
      </c>
      <c r="C15"/>
      <c r="D15"/>
    </row>
    <row r="16">
      <c r="A16"/>
      <c r="B16" t="s">
        <v>97</v>
      </c>
      <c r="C16" s="11">
        <f>'Besoins'!$B$2*90</f>
        <v>90</v>
      </c>
      <c r="D16" t="s">
        <v>24</v>
      </c>
    </row>
    <row r="17">
      <c r="A17"/>
      <c r="B17"/>
      <c r="C17"/>
      <c r="D17"/>
    </row>
    <row r="18">
      <c r="A18" t="s" s="16">
        <v>105</v>
      </c>
      <c r="B18"/>
      <c r="C18"/>
      <c r="D18"/>
    </row>
    <row r="19">
      <c r="A19" t="s" s="17">
        <v>94</v>
      </c>
      <c r="B19" t="str" s="14">
        <f>Procedure!D9</f>
        <v>Mise en place du poste de travail — Vérifier les D.L.C., peser les denrées, sélectionner le matériel nécessaire. Laver et désinfecter le matériel et le poste de travail en suivant les protocoles.</v>
      </c>
      <c r="C19"/>
      <c r="D19"/>
    </row>
    <row r="20">
      <c r="A20" t="s" s="17">
        <v>95</v>
      </c>
      <c r="B20" t="str" s="14">
        <f>Procedure!D10</f>
        <v>Préparations préliminaires — Découper le beurre en petites parcelles. Dans une calotte, émietter la levure. Ajouter un peu de farine du poids total. En frottant entre les mains la levure et la farine, émietter finement et mélanger intimement les 2 éléments.</v>
      </c>
      <c r="C20"/>
      <c r="D20"/>
    </row>
    <row r="21">
      <c r="A21"/>
      <c r="B21" t="s">
        <v>96</v>
      </c>
      <c r="C21" s="11">
        <f>'Besoins'!$B$2*1.61</f>
        <v>1.61</v>
      </c>
      <c r="D21" t="s">
        <v>44</v>
      </c>
    </row>
    <row r="22">
      <c r="A22"/>
      <c r="B22" t="str">
        <f>Besoins!B12</f>
        <v>Levure fraîche de boulanger</v>
      </c>
      <c r="C22" s="11">
        <f>Besoins!E12</f>
        <v>0.1288</v>
      </c>
      <c r="D22" t="str">
        <f>Besoins!F12</f>
        <v>kg</v>
      </c>
    </row>
    <row r="23">
      <c r="A23" t="s" s="17">
        <v>98</v>
      </c>
      <c r="B23" t="str" s="14">
        <f>Procedure!D11</f>
        <v>Confectionner la pâte briochée — Dans la cuve du batteur, mettre la farine, le sel, le sucre, la levure émiettée et les parcelles de beurre. Au crochet, en première vitesse, mélanger tous les éléments de manière à obtenir un mélange sableux assez fin. En deuxième vitesse, hydrater la pâte en incorporant progressivement les œufs. En fonction de la qualité de la farine, vérifier si la pâte peut absorber tous les œufs. Travailler la pâte pour allonger le gluten et donner du corps à la pâte. En fin de pétrissage, la pâte doit se décoller des parois de la cuve.</v>
      </c>
      <c r="C23"/>
      <c r="D23"/>
    </row>
    <row r="24">
      <c r="A24"/>
      <c r="B24" t="str">
        <f>Besoins!B10</f>
        <v>Farine de blé T55</v>
      </c>
      <c r="C24" s="11">
        <f>Besoins!E10</f>
        <v>3.22</v>
      </c>
      <c r="D24" t="str">
        <f>Besoins!F10</f>
        <v>kg</v>
      </c>
    </row>
    <row r="25">
      <c r="A25"/>
      <c r="B25" t="s">
        <v>96</v>
      </c>
      <c r="C25" s="11">
        <f>'Besoins'!$B$2*1.61</f>
        <v>1.61</v>
      </c>
      <c r="D25" t="s">
        <v>44</v>
      </c>
    </row>
    <row r="26">
      <c r="A26"/>
      <c r="B26" t="s">
        <v>106</v>
      </c>
      <c r="C26" s="11">
        <f>'Besoins'!$B$2*0.69</f>
        <v>0.69</v>
      </c>
      <c r="D26" t="s">
        <v>37</v>
      </c>
    </row>
    <row r="27">
      <c r="A27"/>
      <c r="B27" t="str">
        <f>Besoins!B12</f>
        <v>Levure fraîche de boulanger</v>
      </c>
      <c r="C27" s="11">
        <f>Besoins!E12</f>
        <v>0.1288</v>
      </c>
      <c r="D27" t="str">
        <f>Besoins!F12</f>
        <v>kg</v>
      </c>
    </row>
    <row r="28">
      <c r="A28"/>
      <c r="B28" t="s">
        <v>107</v>
      </c>
      <c r="C28" s="11">
        <f>'Besoins'!$B$2*0.322</f>
        <v>0.322</v>
      </c>
      <c r="D28" t="s">
        <v>44</v>
      </c>
    </row>
    <row r="29">
      <c r="A29"/>
      <c r="B29" t="str">
        <f>Besoins!B13</f>
        <v>Sel fin de cuisine</v>
      </c>
      <c r="C29" s="11">
        <f>Besoins!E13</f>
        <v>0.0276</v>
      </c>
      <c r="D29" t="str">
        <f>Besoins!F13</f>
        <v>kg</v>
      </c>
    </row>
    <row r="30">
      <c r="A30" t="s" s="17">
        <v>100</v>
      </c>
      <c r="B30" t="str" s="14">
        <f>Procedure!D12</f>
        <v>Donner du repos à la pâte — Débarrasser la pâte dans un bac GN 1/1 H 250 légèrement fariné. Filmer la pâte pour l'empêcher de croûter. Stocker au froid pendant 1 heure environ. Cette pâte ne nécessite pas de pousse (ou pointage).</v>
      </c>
      <c r="C30"/>
      <c r="D30"/>
    </row>
    <row r="31">
      <c r="A31" t="s" s="17">
        <v>101</v>
      </c>
      <c r="B31" t="str" s="14">
        <f>Procedure!D13</f>
        <v>Abaisser et façonner la pâte — Abaisser et façonner la pâte suivant l'utilisation.</v>
      </c>
      <c r="C31"/>
      <c r="D31"/>
    </row>
    <row r="32">
      <c r="A32" t="s" s="17">
        <v>102</v>
      </c>
      <c r="B32" t="str" s="14">
        <f>Procedure!D14</f>
        <v>Faire pousser la pâte avant cuisson — Laisser pousser légèrement la pâte avant cuisson, dans un endroit tempéré ou dans une étuve à +30/35°C.</v>
      </c>
      <c r="C32"/>
      <c r="D32"/>
    </row>
    <row r="33">
      <c r="A33" t="s" s="17">
        <v>104</v>
      </c>
      <c r="B33" t="str" s="14">
        <f>Procedure!D15</f>
        <v>Suggestions — Cette pâte convient parfaitement au fonçage de la tarte alsacienne, des tartes en général, pour le saucisson brioché et croûtes diverses. Saucisson brioché : 400g de pâte pour 10 personnes. Fonçage tourtière 28cm : 450g pour 10 personnes. Fonçage bac GN 1/1 H 25 : 1,3kg.</v>
      </c>
      <c r="C33"/>
      <c r="D33"/>
    </row>
    <row r="34">
      <c r="A34"/>
      <c r="B34"/>
      <c r="C34"/>
      <c r="D34"/>
    </row>
    <row r="35">
      <c r="A35" t="s" s="16">
        <v>108</v>
      </c>
      <c r="B35"/>
      <c r="C35"/>
      <c r="D35"/>
    </row>
    <row r="36">
      <c r="A36" t="s" s="17">
        <v>94</v>
      </c>
      <c r="B36" t="str" s="14">
        <f>Procedure!D16</f>
        <v>Cuire le sirop — Dans une russe, mettre l'eau en premier, puis le sucre. Délayer avant cuisson. Porter à ébullition. Vanner avec une spatule. Écumer la surface.</v>
      </c>
      <c r="C36"/>
      <c r="D36"/>
    </row>
    <row r="37">
      <c r="A37"/>
      <c r="B37" t="s">
        <v>107</v>
      </c>
      <c r="C37" s="11">
        <f>'Besoins'!$B$2*0.9</f>
        <v>0.9</v>
      </c>
      <c r="D37" t="s">
        <v>44</v>
      </c>
    </row>
    <row r="38">
      <c r="A38"/>
      <c r="B38" t="str">
        <f>Besoins!B8</f>
        <v>Eau (robinet - moy. France 2026)</v>
      </c>
      <c r="C38" s="11">
        <f>Besoins!E8</f>
        <v>0.225</v>
      </c>
      <c r="D38" t="str">
        <f>Besoins!F8</f>
        <v>lt</v>
      </c>
    </row>
    <row r="39">
      <c r="A39" t="s" s="17">
        <v>95</v>
      </c>
      <c r="B39" t="str" s="14">
        <f>Procedure!D17</f>
        <v>Ajouter le rhum — Ajouter le rhum dans le sirop refroidi. Sert à glacer certaines pièces à la sortie du four (brioches, croissants, galettes, etc.).</v>
      </c>
      <c r="C39"/>
      <c r="D39"/>
    </row>
    <row r="40">
      <c r="A40"/>
      <c r="B40" t="str">
        <f>Besoins!B9</f>
        <v>Rhum ambré de cuisine (baba)</v>
      </c>
      <c r="C40" s="11">
        <f>Besoins!E9</f>
        <v>0.09</v>
      </c>
      <c r="D40" t="str">
        <f>Besoins!F9</f>
        <v>lt</v>
      </c>
    </row>
    <row r="41">
      <c r="A41"/>
      <c r="B41"/>
      <c r="C41"/>
      <c r="D41"/>
    </row>
    <row r="42">
      <c r="A42" t="s" s="18">
        <v>21</v>
      </c>
      <c r="B42"/>
      <c r="C42"/>
      <c r="D42"/>
    </row>
  </sheetData>
  <sheetProtection sheet="1" formatRows="0" formatColumns="0"/>
  <mergeCells count="22">
    <mergeCell ref="A1:D1"/>
    <mergeCell ref="A2:D2"/>
    <mergeCell ref="A4:D4"/>
    <mergeCell ref="B5:D5"/>
    <mergeCell ref="B6:D6"/>
    <mergeCell ref="B9:D9"/>
    <mergeCell ref="B11:D11"/>
    <mergeCell ref="B12:D12"/>
    <mergeCell ref="B13:D13"/>
    <mergeCell ref="B15:D15"/>
    <mergeCell ref="A18:D18"/>
    <mergeCell ref="B19:D19"/>
    <mergeCell ref="B20:D20"/>
    <mergeCell ref="B23:D23"/>
    <mergeCell ref="B30:D30"/>
    <mergeCell ref="B31:D31"/>
    <mergeCell ref="B32:D32"/>
    <mergeCell ref="B33:D33"/>
    <mergeCell ref="A35:D35"/>
    <mergeCell ref="B36:D36"/>
    <mergeCell ref="B39:D39"/>
    <mergeCell ref="A42:D4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2026-09-28T13:41:21Z</dcterms:created>
  <dc:title>FAÇONNAGE DES BRIOCHES (À TÊTE,</dc:title>
  <dc:subject/>
  <dc:creator>CUIS.web</dc:creator>
  <cp:lastModifiedBy/>
  <cp:keywords/>
  <dc:description>Export automatique — moteur récursif d'origine : Bernard Vandendaele</dc:description>
  <cp:category/>
  <dc:language>en-US</dc:language>
  <dcterms:modified xsi:type="dcterms:W3CDTF">2026-09-28T13:41:21Z</dcterms:modified>
  <cp:revision>1</cp:revision>
</cp:coreProperties>
</file>