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<sst xmlns="http://schemas.openxmlformats.org/spreadsheetml/2006/main" count="103" uniqueCount="103">
  <si>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</si>
  <si>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</si>
  <si>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BREAD PUDDING AUX RAISINS</t>
  </si>
  <si>
    <t>Code</t>
  </si>
  <si>
    <t>GRO_CDC_239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</si>
  <si>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</si>
  <si>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</si>
  <si>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</si>
  <si>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</si>
  <si>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</si>
  <si>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</si>
  <si>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</si>
  <si>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</si>
  <si>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</si>
  <si>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</si>
  <si>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</si>
  <si>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</si>
  <si>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</si>
  <si>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</si>
  <si>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</si>
  <si>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11:21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</si>
  <si>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</si>
  <si>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</si>
  <si>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</si>
  <si>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</si>
  <si>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</si>
  <si>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</si>
  <si>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</si>
  <si>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</si>
  <si>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</si>
  <si>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</si>
  <si>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</si>
  <si>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</si>
  <si>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</si>
  <si>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</si>
  <si>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</si>
  <si>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</si>
  <si>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NAPPAGE-ABRICO</t>
  </si>
  <si>
    <t>Nappage abricot (glaçage)</t>
  </si>
  <si>
    <t>Chocolats décor et confiserie</t>
  </si>
  <si>
    <t>kg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</si>
  <si>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</si>
  <si>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</si>
  <si>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</si>
  <si>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</si>
  <si>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</si>
  <si>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</si>
  <si>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</si>
  <si>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</si>
  <si>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</si>
  <si>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OVO-BLANC-LIQ</t>
  </si>
  <si>
    <t>Blanc d'oeuf liquide pasteurisé</t>
  </si>
  <si>
    <t>Ovoproduits</t>
  </si>
  <si>
    <t>OVO-JAUNE-LIQ</t>
  </si>
  <si>
    <t>Jaune d'oeuf liquide pasteurisé</t>
  </si>
  <si>
    <t>PAIN-BAGUETTE-CR</t>
  </si>
  <si>
    <t>Baguette tradition crue précuite</t>
  </si>
  <si>
    <t>Pains et bases précuits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</si>
  <si>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</si>
  <si>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</si>
  <si>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</si>
  <si>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</si>
  <si>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</si>
  <si>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</si>
  <si>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</si>
  <si>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</si>
  <si>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</si>
  <si>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</si>
  <si>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BAGUETTE CRUE PRÉCUITE (KG)</t>
  </si>
  <si>
    <t>Conversions diverses</t>
  </si>
  <si>
    <t xml:space="preserve">        ↳ Baguette tradition crue précuite</t>
  </si>
  <si>
    <t>matiere</t>
  </si>
  <si>
    <t xml:space="preserve">    ↳ LAIT UHT demi écrémé France outre 10 litres</t>
  </si>
  <si>
    <t xml:space="preserve">    ↳ Beurre doux 82% MG plaquette</t>
  </si>
  <si>
    <t xml:space="preserve">    ↳ Jaune d'oeuf liquide pasteurisé</t>
  </si>
  <si>
    <t xml:space="preserve">    ↳ Blanc d'oeuf liquide pasteurisé</t>
  </si>
  <si>
    <t xml:space="preserve">    ↳ Sucre blanc cristal sac 25 kg</t>
  </si>
  <si>
    <t xml:space="preserve">    ↳ Raisins secs blonds sultanines</t>
  </si>
  <si>
    <t xml:space="preserve">    ↳ Rhum ambré de cuisine (baba)</t>
  </si>
  <si>
    <t xml:space="preserve">    ↳ Extrait de vanille alcoolisé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</si>
  <si>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</si>
  <si>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</si>
  <si>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</si>
  <si>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</si>
  <si>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</si>
  <si>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</si>
  <si>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</si>
  <si>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Terminer l'appareil — Incorporer à l'écumoire une partie des blancs pour assouplir la masse, puis le reste ; lier délicatement.</t>
  </si>
  <si>
    <t>Cuire — Préchauffer en chaleur sèche à + 150 °C. Répartir dans les 4 bacs beurrés, lisser, étager et cuire 40 minutes.</t>
  </si>
  <si>
    <t>Dresser et servir — Détailler chaque bac en 25 portions. Servir nature ou avec une crème anglaise.</t>
  </si>
  <si>
    <t>Fiche technique — BREAD PUDDING AUX RAISINS</t>
  </si>
  <si>
    <t>BREAD PUDDING AUX RAISINS  GRO_CDC_239</t>
  </si>
  <si>
    <t>1.</t>
  </si>
  <si>
    <t>2.</t>
  </si>
  <si>
    <t xml:space="preserve">    BAGUETTE CRUE PRÉCUITE (KG) (conv.)</t>
  </si>
  <si>
    <t xml:space="preserve">    Beurre doux 82% MG plaquette</t>
  </si>
  <si>
    <t>3.</t>
  </si>
  <si>
    <t xml:space="preserve">    Sucre blanc cristal sac 25 kg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</si>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</sst>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60.174</v>
      </c>
    </row>
    <row r="12">
      <c r="A12" t="s" s="3">
        <v>16</v>
      </c>
      <c r="B12" s="4">
        <v>0.60174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60.174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E7*32</f>
        <v>6.4</v>
      </c>
    </row>
    <row r="8">
      <c r="A8" t="s">
        <v>35</v>
      </c>
      <c r="B8" t="s">
        <v>36</v>
      </c>
      <c r="C8" t="s">
        <v>33</v>
      </c>
      <c r="D8" s="9">
        <v>0.2</v>
      </c>
      <c r="E8" s="11">
        <f>D8*$B$2</f>
        <v>0.2</v>
      </c>
      <c r="F8" t="s">
        <v>34</v>
      </c>
      <c r="G8" s="4">
        <f>E8*14</f>
        <v>2.8</v>
      </c>
    </row>
    <row r="9">
      <c r="A9" t="s">
        <v>37</v>
      </c>
      <c r="B9" t="s">
        <v>38</v>
      </c>
      <c r="C9" t="s">
        <v>39</v>
      </c>
      <c r="D9" s="9">
        <v>1</v>
      </c>
      <c r="E9" s="11">
        <f>D9*$B$2</f>
        <v>1</v>
      </c>
      <c r="F9" t="s">
        <v>40</v>
      </c>
      <c r="G9" s="4">
        <f>E9*5.5</f>
        <v>5.5</v>
      </c>
    </row>
    <row r="10">
      <c r="A10" t="s">
        <v>41</v>
      </c>
      <c r="B10" t="s">
        <v>42</v>
      </c>
      <c r="C10" t="s">
        <v>43</v>
      </c>
      <c r="D10" s="9">
        <v>1.5</v>
      </c>
      <c r="E10" s="11">
        <f>D10*$B$2</f>
        <v>1.5</v>
      </c>
      <c r="F10" t="s">
        <v>40</v>
      </c>
      <c r="G10" s="4">
        <f>E10*3.8</f>
        <v>5.7</v>
      </c>
    </row>
    <row r="11">
      <c r="A11" t="s">
        <v>44</v>
      </c>
      <c r="B11" t="s">
        <v>45</v>
      </c>
      <c r="C11" t="s">
        <v>46</v>
      </c>
      <c r="D11" s="9">
        <v>12</v>
      </c>
      <c r="E11" s="11">
        <f>D11*$B$2</f>
        <v>12</v>
      </c>
      <c r="F11" t="s">
        <v>34</v>
      </c>
      <c r="G11" s="4">
        <f>E11*1.67</f>
        <v>20.04</v>
      </c>
    </row>
    <row r="12">
      <c r="A12" t="s">
        <v>47</v>
      </c>
      <c r="B12" t="s">
        <v>48</v>
      </c>
      <c r="C12" t="s">
        <v>49</v>
      </c>
      <c r="D12" s="9">
        <v>0.85</v>
      </c>
      <c r="E12" s="11">
        <f>D12*$B$2</f>
        <v>0.85</v>
      </c>
      <c r="F12" t="s">
        <v>40</v>
      </c>
      <c r="G12" s="4">
        <f>E12*5.2</f>
        <v>4.42</v>
      </c>
    </row>
    <row r="13">
      <c r="A13" t="s">
        <v>50</v>
      </c>
      <c r="B13" t="s">
        <v>51</v>
      </c>
      <c r="C13" t="s">
        <v>52</v>
      </c>
      <c r="D13" s="9">
        <v>1.5</v>
      </c>
      <c r="E13" s="11">
        <f>D13*$B$2</f>
        <v>1.5</v>
      </c>
      <c r="F13" t="s">
        <v>40</v>
      </c>
      <c r="G13" s="4">
        <f>E13*3.2</f>
        <v>4.8</v>
      </c>
    </row>
    <row r="14">
      <c r="A14" t="s">
        <v>53</v>
      </c>
      <c r="B14" t="s">
        <v>54</v>
      </c>
      <c r="C14" t="s">
        <v>52</v>
      </c>
      <c r="D14" s="9">
        <v>0.5</v>
      </c>
      <c r="E14" s="11">
        <f>D14*$B$2</f>
        <v>0.5</v>
      </c>
      <c r="F14" t="s">
        <v>40</v>
      </c>
      <c r="G14" s="4">
        <f>E14*5.8</f>
        <v>2.9</v>
      </c>
    </row>
    <row r="15">
      <c r="A15" t="s">
        <v>55</v>
      </c>
      <c r="B15" t="s">
        <v>56</v>
      </c>
      <c r="C15" t="s">
        <v>57</v>
      </c>
      <c r="D15" s="9">
        <v>12</v>
      </c>
      <c r="E15" s="11">
        <f>D15*$B$2</f>
        <v>12</v>
      </c>
      <c r="F15" t="s">
        <v>24</v>
      </c>
      <c r="G15" s="4">
        <f>E15*0.45</f>
        <v>5.4</v>
      </c>
    </row>
    <row r="16">
      <c r="A16" t="s">
        <v>58</v>
      </c>
      <c r="B16" t="s">
        <v>59</v>
      </c>
      <c r="C16" t="s">
        <v>60</v>
      </c>
      <c r="D16" s="9">
        <v>2.7</v>
      </c>
      <c r="E16" s="11">
        <f>D16*$B$2</f>
        <v>2.7</v>
      </c>
      <c r="F16" t="s">
        <v>40</v>
      </c>
      <c r="G16" s="4">
        <f>E16*0.82</f>
        <v>2.214</v>
      </c>
    </row>
    <row r="17">
      <c r="A17"/>
      <c r="B17"/>
      <c r="C17"/>
      <c r="D17"/>
      <c r="E17"/>
      <c r="F17" t="s" s="3">
        <v>61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66</v>
      </c>
      <c r="D3" s="11">
        <v>3</v>
      </c>
      <c r="E3" t="s">
        <v>40</v>
      </c>
      <c r="F3" t="s">
        <v>69</v>
      </c>
    </row>
    <row r="4">
      <c r="A4">
        <v>2</v>
      </c>
      <c r="B4" t="s">
        <v>70</v>
      </c>
      <c r="C4" t="s">
        <v>71</v>
      </c>
      <c r="D4" s="11">
        <v>12</v>
      </c>
      <c r="E4" t="s">
        <v>24</v>
      </c>
      <c r="F4" t="s">
        <v>57</v>
      </c>
    </row>
    <row r="5">
      <c r="A5">
        <v>1</v>
      </c>
      <c r="B5" t="s">
        <v>72</v>
      </c>
      <c r="C5" t="s">
        <v>71</v>
      </c>
      <c r="D5" s="11">
        <v>12</v>
      </c>
      <c r="E5" t="s">
        <v>34</v>
      </c>
      <c r="F5" t="s">
        <v>46</v>
      </c>
    </row>
    <row r="6">
      <c r="A6">
        <v>1</v>
      </c>
      <c r="B6" t="s">
        <v>73</v>
      </c>
      <c r="C6" t="s">
        <v>71</v>
      </c>
      <c r="D6" s="11">
        <v>0.6</v>
      </c>
      <c r="E6" t="s">
        <v>40</v>
      </c>
      <c r="F6" t="s">
        <v>49</v>
      </c>
    </row>
    <row r="7">
      <c r="A7">
        <v>1</v>
      </c>
      <c r="B7" t="s">
        <v>73</v>
      </c>
      <c r="C7" t="s">
        <v>71</v>
      </c>
      <c r="D7" s="11">
        <v>0.25</v>
      </c>
      <c r="E7" t="s">
        <v>40</v>
      </c>
      <c r="F7" t="s">
        <v>49</v>
      </c>
    </row>
    <row r="8">
      <c r="A8">
        <v>1</v>
      </c>
      <c r="B8" t="s">
        <v>74</v>
      </c>
      <c r="C8" t="s">
        <v>71</v>
      </c>
      <c r="D8" s="11">
        <v>0.5</v>
      </c>
      <c r="E8" t="s">
        <v>40</v>
      </c>
      <c r="F8" t="s">
        <v>52</v>
      </c>
    </row>
    <row r="9">
      <c r="A9">
        <v>1</v>
      </c>
      <c r="B9" t="s">
        <v>75</v>
      </c>
      <c r="C9" t="s">
        <v>71</v>
      </c>
      <c r="D9" s="11">
        <v>1.5</v>
      </c>
      <c r="E9" t="s">
        <v>40</v>
      </c>
      <c r="F9" t="s">
        <v>52</v>
      </c>
    </row>
    <row r="10">
      <c r="A10">
        <v>1</v>
      </c>
      <c r="B10" t="s">
        <v>76</v>
      </c>
      <c r="C10" t="s">
        <v>71</v>
      </c>
      <c r="D10" s="11">
        <v>2.4</v>
      </c>
      <c r="E10" t="s">
        <v>40</v>
      </c>
      <c r="F10" t="s">
        <v>60</v>
      </c>
    </row>
    <row r="11">
      <c r="A11">
        <v>1</v>
      </c>
      <c r="B11" t="s">
        <v>76</v>
      </c>
      <c r="C11" t="s">
        <v>71</v>
      </c>
      <c r="D11" s="11">
        <v>0.3</v>
      </c>
      <c r="E11" t="s">
        <v>40</v>
      </c>
      <c r="F11" t="s">
        <v>60</v>
      </c>
    </row>
    <row r="12">
      <c r="A12">
        <v>1</v>
      </c>
      <c r="B12" t="s">
        <v>77</v>
      </c>
      <c r="C12" t="s">
        <v>71</v>
      </c>
      <c r="D12" s="11">
        <v>1.5</v>
      </c>
      <c r="E12" t="s">
        <v>40</v>
      </c>
      <c r="F12" t="s">
        <v>43</v>
      </c>
    </row>
    <row r="13">
      <c r="A13">
        <v>1</v>
      </c>
      <c r="B13" t="s">
        <v>78</v>
      </c>
      <c r="C13" t="s">
        <v>71</v>
      </c>
      <c r="D13" s="11">
        <v>0.2</v>
      </c>
      <c r="E13" t="s">
        <v>34</v>
      </c>
      <c r="F13" t="s">
        <v>33</v>
      </c>
    </row>
    <row r="14">
      <c r="A14">
        <v>1</v>
      </c>
      <c r="B14" t="s">
        <v>79</v>
      </c>
      <c r="C14" t="s">
        <v>71</v>
      </c>
      <c r="D14" s="11">
        <v>0.2</v>
      </c>
      <c r="E14" t="s">
        <v>34</v>
      </c>
      <c r="F14" t="s">
        <v>33</v>
      </c>
    </row>
    <row r="15">
      <c r="A15">
        <v>1</v>
      </c>
      <c r="B15" t="s">
        <v>80</v>
      </c>
      <c r="C15" t="s">
        <v>71</v>
      </c>
      <c r="D15" s="11">
        <v>1</v>
      </c>
      <c r="E15" t="s">
        <v>40</v>
      </c>
      <c r="F1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Faire fondre 250 g de beurre ; badigeonner l'intérieur de 4 bacs GN 1/1 H 65. Couper le pain en rondelles. Détailler le beurre en parcelles ; réserver filmé. Laver et égoutter les raisins, les faire macérer dans le rhum ; réserver filmé.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l'appareil — Dans un rondeau, porter le lait à ébullition. Incorporer les rondelles de pain à la spatule. Ajouter le sucre, le beurre en parcelles et la vanille ; travailler jusqu'à une pâte homogène. Ajouter les raisins et le rhum. Hors du feu, ajouter progressivement les jaunes au fouet.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Monter les blancs — Au batteur, avec une pincée de sel, casser les blancs en première vitesse, les monter en deuxième, les meringuer avec les 300 g de sucre et les serrer 1 minute en troisième vitesse.</t>
        </is>
      </c>
      <c r="E5" t="s" s="13"/>
      <c r="F5"/>
    </row>
    <row r="6">
      <c r="A6" t="s">
        <v>2</v>
      </c>
      <c r="B6">
        <v>5</v>
      </c>
      <c r="C6"/>
      <c r="D6" t="s" s="13">
        <v>87</v>
      </c>
      <c r="E6" t="s" s="13"/>
      <c r="F6"/>
    </row>
    <row r="7">
      <c r="A7" t="s">
        <v>2</v>
      </c>
      <c r="B7">
        <v>6</v>
      </c>
      <c r="C7"/>
      <c r="D7" t="s" s="13">
        <v>88</v>
      </c>
      <c r="E7" t="s" s="13"/>
      <c r="F7"/>
    </row>
    <row r="8">
      <c r="A8" t="s">
        <v>2</v>
      </c>
      <c r="B8">
        <v>7</v>
      </c>
      <c r="C8"/>
      <c r="D8" t="inlineStr" s="13">
        <is>
          <t>Lustrer — Dissoudre le nappage blond avec un peu d'eau et le porter à ébullition ; à la sortie du four, lustrer la surface au pinceau. Refroidir suivant la procédure de refroidissement.</t>
        </is>
      </c>
      <c r="E8" t="s" s="13"/>
      <c r="F8"/>
    </row>
    <row r="9">
      <c r="A9" t="s">
        <v>2</v>
      </c>
      <c r="B9">
        <v>8</v>
      </c>
      <c r="C9"/>
      <c r="D9" t="s" s="13">
        <v>89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4">
        <f>"GRO_CDC_239 · GRO.DESSERTS · référence : "&amp;Besoins!B3&amp;" "&amp;Besoins!C3&amp;" · multiplicateur réglable sur la feuille ""Besoins"""</f>
        <v>GRO_CDC_239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91</v>
      </c>
      <c r="B4"/>
      <c r="C4"/>
      <c r="D4"/>
    </row>
    <row r="5">
      <c r="A5" t="s" s="16">
        <v>92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93</v>
      </c>
      <c r="B6" t="str" s="13">
        <f>Procedure!D3</f>
        <v>Préparations préliminaires — Faire fondre 250 g de beurre ; badigeonner l'intérieur de 4 bacs GN 1/1 H 65. Couper le pain en rondelles. Détailler le beurre en parcelles ; réserver filmé. Laver et égoutter les raisins, les faire macérer dans le rhum ; réserver filmé.</v>
      </c>
      <c r="C6"/>
      <c r="D6"/>
    </row>
    <row r="7">
      <c r="A7"/>
      <c r="B7" t="s">
        <v>94</v>
      </c>
      <c r="C7" s="11">
        <f>'Besoins'!$B$2*3</f>
        <v>3</v>
      </c>
      <c r="D7" t="s">
        <v>40</v>
      </c>
    </row>
    <row r="8">
      <c r="A8"/>
      <c r="B8" t="s">
        <v>95</v>
      </c>
      <c r="C8" s="11">
        <f>'Besoins'!$B$2*0.25</f>
        <v>0.25</v>
      </c>
      <c r="D8" t="s">
        <v>40</v>
      </c>
    </row>
    <row r="9">
      <c r="A9"/>
      <c r="B9" t="str">
        <f>Besoins!B10</f>
        <v>Raisins secs blonds sultanines</v>
      </c>
      <c r="C9" s="11">
        <f>Besoins!E10</f>
        <v>1.5</v>
      </c>
      <c r="D9" t="str">
        <f>Besoins!F10</f>
        <v>kg</v>
      </c>
    </row>
    <row r="10">
      <c r="A10"/>
      <c r="B10" t="str">
        <f>Besoins!B8</f>
        <v>Rhum ambré de cuisine (baba)</v>
      </c>
      <c r="C10" s="11">
        <f>Besoins!E8</f>
        <v>0.2</v>
      </c>
      <c r="D10" t="str">
        <f>Besoins!F8</f>
        <v>lt</v>
      </c>
    </row>
    <row r="11">
      <c r="A11" t="s" s="16">
        <v>96</v>
      </c>
      <c r="B11" t="str" s="13">
        <f>Procedure!D4</f>
        <v>Confectionner l'appareil — Dans un rondeau, porter le lait à ébullition. Incorporer les rondelles de pain à la spatule. Ajouter le sucre, le beurre en parcelles et la vanille ; travailler jusqu'à une pâte homogène. Ajouter les raisins et le rhum. Hors du feu, ajouter progressivement les jaunes au fouet.</v>
      </c>
      <c r="C11"/>
      <c r="D11"/>
    </row>
    <row r="12">
      <c r="A12"/>
      <c r="B12" t="str">
        <f>Besoins!B11</f>
        <v>LAIT UHT demi écrémé France outre 10 litres</v>
      </c>
      <c r="C12" s="11">
        <f>Besoins!E11</f>
        <v>12</v>
      </c>
      <c r="D12" t="str">
        <f>Besoins!F11</f>
        <v>lt</v>
      </c>
    </row>
    <row r="13">
      <c r="A13"/>
      <c r="B13" t="s">
        <v>95</v>
      </c>
      <c r="C13" s="11">
        <f>'Besoins'!$B$2*0.6</f>
        <v>0.6</v>
      </c>
      <c r="D13" t="s">
        <v>40</v>
      </c>
    </row>
    <row r="14">
      <c r="A14"/>
      <c r="B14" t="str">
        <f>Besoins!B14</f>
        <v>Jaune d'oeuf liquide pasteurisé</v>
      </c>
      <c r="C14" s="11">
        <f>Besoins!E14</f>
        <v>0.5</v>
      </c>
      <c r="D14" t="str">
        <f>Besoins!F14</f>
        <v>kg</v>
      </c>
    </row>
    <row r="15">
      <c r="A15"/>
      <c r="B15" t="s">
        <v>97</v>
      </c>
      <c r="C15" s="11">
        <f>'Besoins'!$B$2*2.4</f>
        <v>2.4</v>
      </c>
      <c r="D15" t="s">
        <v>40</v>
      </c>
    </row>
    <row r="16">
      <c r="A16"/>
      <c r="B16" t="str">
        <f>Besoins!B7</f>
        <v>Extrait de vanille alcoolisé</v>
      </c>
      <c r="C16" s="11">
        <f>Besoins!E7</f>
        <v>0.2</v>
      </c>
      <c r="D16" t="str">
        <f>Besoins!F7</f>
        <v>lt</v>
      </c>
    </row>
    <row r="17">
      <c r="A17" t="s" s="16">
        <v>98</v>
      </c>
      <c r="B17" t="str" s="13">
        <f>Procedure!D5</f>
        <v>Monter les blancs — Au batteur, avec une pincée de sel, casser les blancs en première vitesse, les monter en deuxième, les meringuer avec les 300 g de sucre et les serrer 1 minute en troisième vitesse.</v>
      </c>
      <c r="C17"/>
      <c r="D17"/>
    </row>
    <row r="18">
      <c r="A18"/>
      <c r="B18" t="str">
        <f>Besoins!B13</f>
        <v>Blanc d'oeuf liquide pasteurisé</v>
      </c>
      <c r="C18" s="11">
        <f>Besoins!E13</f>
        <v>1.5</v>
      </c>
      <c r="D18" t="str">
        <f>Besoins!F13</f>
        <v>kg</v>
      </c>
    </row>
    <row r="19">
      <c r="A19"/>
      <c r="B19" t="s">
        <v>97</v>
      </c>
      <c r="C19" s="11">
        <f>'Besoins'!$B$2*0.3</f>
        <v>0.3</v>
      </c>
      <c r="D19" t="s">
        <v>40</v>
      </c>
    </row>
    <row r="20">
      <c r="A20" t="s" s="16">
        <v>99</v>
      </c>
      <c r="B20" t="str" s="13">
        <f>Procedure!D6</f>
        <v>Terminer l'appareil — Incorporer à l'écumoire une partie des blancs pour assouplir la masse, puis le reste ; lier délicatement.</v>
      </c>
      <c r="C20"/>
      <c r="D20"/>
    </row>
    <row r="21">
      <c r="A21" t="s" s="16">
        <v>100</v>
      </c>
      <c r="B21" t="str" s="13">
        <f>Procedure!D7</f>
        <v>Cuire — Préchauffer en chaleur sèche à + 150 °C. Répartir dans les 4 bacs beurrés, lisser, étager et cuire 40 minutes.</v>
      </c>
      <c r="C21"/>
      <c r="D21"/>
    </row>
    <row r="22">
      <c r="A22" t="s" s="16">
        <v>101</v>
      </c>
      <c r="B22" t="str" s="13">
        <f>Procedure!D8</f>
        <v>Lustrer — Dissoudre le nappage blond avec un peu d'eau et le porter à ébullition ; à la sortie du four, lustrer la surface au pinceau. Refroidir suivant la procédure de refroidissement.</v>
      </c>
      <c r="C22"/>
      <c r="D22"/>
    </row>
    <row r="23">
      <c r="A23"/>
      <c r="B23" t="str">
        <f>Besoins!B9</f>
        <v>Nappage abricot (glaçage)</v>
      </c>
      <c r="C23" s="11">
        <f>Besoins!E9</f>
        <v>1</v>
      </c>
      <c r="D23" t="str">
        <f>Besoins!F9</f>
        <v>kg</v>
      </c>
    </row>
    <row r="24">
      <c r="A24" t="s" s="16">
        <v>102</v>
      </c>
      <c r="B24" t="str" s="13">
        <f>Procedure!D9</f>
        <v>Dresser et servir — Détailler chaque bac en 25 portions. Servir nature ou avec une crème anglaise.</v>
      </c>
      <c r="C24"/>
      <c r="D24"/>
    </row>
    <row r="25">
      <c r="A25"/>
      <c r="B25"/>
      <c r="C25"/>
      <c r="D25"/>
    </row>
    <row r="26">
      <c r="A26" t="s" s="17">
        <v>21</v>
      </c>
      <c r="B26"/>
      <c r="C26"/>
      <c r="D26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1:D11"/>
    <mergeCell ref="B17:D17"/>
    <mergeCell ref="B20:D20"/>
    <mergeCell ref="B21:D21"/>
    <mergeCell ref="B22:D22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2026-09-28T09:21:42Z</dcterms:created>
  <dc:title>BREAD PUDDING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2026-09-28T09:21:42Z</dcterms:modified>
  <cp:revision>1</cp:revision>
</cp:coreProperties>
</file>