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<sst xmlns="http://schemas.openxmlformats.org/spreadsheetml/2006/main" count="98" uniqueCount="98">
  <si>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</si>
  <si>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</si>
  <si>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AU CITRON</t>
  </si>
  <si>
    <t>Code</t>
  </si>
  <si>
    <t>GRO_CDC_235</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</si>
  <si>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</si>
  <si>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</si>
  <si>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</si>
  <si>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</si>
  <si>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</si>
  <si>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</si>
  <si>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</si>
  <si>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</si>
  <si>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</si>
  <si>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</si>
  <si>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</si>
  <si>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</si>
  <si>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</si>
  <si>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</si>
  <si>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</si>
  <si>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</si>
  <si>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</si>
  <si>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</si>
  <si>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</si>
  <si>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</si>
  <si>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</si>
  <si>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</si>
  <si>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</si>
  <si>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</si>
  <si>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</si>
  <si>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</si>
  <si>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</si>
  <si>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</si>
  <si>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</si>
  <si>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RNME101408</t>
  </si>
  <si>
    <t>Jus de citron type pulco 70cl</t>
  </si>
  <si>
    <t>Assaisonnements et corps gras</t>
  </si>
  <si>
    <t>u</t>
  </si>
  <si>
    <t>FAR-T55</t>
  </si>
  <si>
    <t>Farine de blé T55</t>
  </si>
  <si>
    <t>Farines de blé</t>
  </si>
  <si>
    <t>kg</t>
  </si>
  <si>
    <t>BEU-DOUX</t>
  </si>
  <si>
    <t>Beurre doux 82% MG plaquette</t>
  </si>
  <si>
    <t>Beurres et margarines</t>
  </si>
  <si>
    <t>RNM3770123</t>
  </si>
  <si>
    <t>CITRON Espagne cat.I 4(58-67mm)</t>
  </si>
  <si>
    <t>Légumes</t>
  </si>
  <si>
    <t>LEV-CHIMIQUE</t>
  </si>
  <si>
    <t>Levure chimique (poudre à lever)</t>
  </si>
  <si>
    <t>Levures et agents levants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</si>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</sst>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53.226057142857</v>
      </c>
    </row>
    <row r="12">
      <c r="A12" t="s" s="3">
        <v>16</v>
      </c>
      <c r="B12" s="4">
        <v>0.53226057142857</v>
      </c>
    </row>
    <row r="13">
      <c r="A13"/>
      <c r="B13"/>
    </row>
    <row r="14">
      <c r="A14" t="s" s="5">
        <v>17</v>
      </c>
      <c r="B14" t="s" s="5">
        <v>14</v>
      </c>
    </row>
    <row r="15">
      <c r="A15" t="s" s="5">
        <v>18</v>
      </c>
      <c r="B15" s="6">
        <v>53.226057142857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v>
      </c>
      <c r="E7" s="11">
        <f>D7*$B$2</f>
        <v>32</v>
      </c>
      <c r="F7" t="s">
        <v>24</v>
      </c>
      <c r="G7" s="4">
        <f>E7*0.27</f>
        <v>8.64</v>
      </c>
    </row>
    <row r="8">
      <c r="A8" t="s">
        <v>34</v>
      </c>
      <c r="B8" t="s">
        <v>35</v>
      </c>
      <c r="C8" t="s">
        <v>36</v>
      </c>
      <c r="D8" s="9">
        <v>3.2</v>
      </c>
      <c r="E8" s="11">
        <f>D8*$B$2</f>
        <v>3.2</v>
      </c>
      <c r="F8" t="s">
        <v>37</v>
      </c>
      <c r="G8" s="4">
        <f>E8*8.1571428571</f>
        <v>26.102857</v>
      </c>
    </row>
    <row r="9">
      <c r="A9" t="s">
        <v>38</v>
      </c>
      <c r="B9" t="s">
        <v>39</v>
      </c>
      <c r="C9" t="s">
        <v>40</v>
      </c>
      <c r="D9" s="9">
        <v>1.84</v>
      </c>
      <c r="E9" s="11">
        <f>D9*$B$2</f>
        <v>1.84</v>
      </c>
      <c r="F9" t="s">
        <v>41</v>
      </c>
      <c r="G9" s="4">
        <f>E9*0.56</f>
        <v>1.0304</v>
      </c>
    </row>
    <row r="10">
      <c r="A10" t="s">
        <v>42</v>
      </c>
      <c r="B10" t="s">
        <v>43</v>
      </c>
      <c r="C10" t="s">
        <v>44</v>
      </c>
      <c r="D10" s="9">
        <v>2.09</v>
      </c>
      <c r="E10" s="11">
        <f>D10*$B$2</f>
        <v>2.09</v>
      </c>
      <c r="F10" t="s">
        <v>41</v>
      </c>
      <c r="G10" s="4">
        <f>E10*5.2</f>
        <v>10.868</v>
      </c>
    </row>
    <row r="11">
      <c r="A11" t="s">
        <v>45</v>
      </c>
      <c r="B11" t="s">
        <v>46</v>
      </c>
      <c r="C11" t="s">
        <v>47</v>
      </c>
      <c r="D11" s="9">
        <v>1.56</v>
      </c>
      <c r="E11" s="11">
        <f>D11*$B$2</f>
        <v>1.56</v>
      </c>
      <c r="F11" t="s">
        <v>41</v>
      </c>
      <c r="G11" s="4">
        <f>E11*1.8</f>
        <v>2.808</v>
      </c>
    </row>
    <row r="12">
      <c r="A12" t="s">
        <v>48</v>
      </c>
      <c r="B12" t="s">
        <v>49</v>
      </c>
      <c r="C12" t="s">
        <v>50</v>
      </c>
      <c r="D12" s="9">
        <v>0.08</v>
      </c>
      <c r="E12" s="11">
        <f>D12*$B$2</f>
        <v>0.08</v>
      </c>
      <c r="F12" t="s">
        <v>41</v>
      </c>
      <c r="G12" s="4">
        <f>E12*4.2</f>
        <v>0.336</v>
      </c>
    </row>
    <row r="13">
      <c r="A13" t="s">
        <v>51</v>
      </c>
      <c r="B13" t="s">
        <v>52</v>
      </c>
      <c r="C13" t="s">
        <v>53</v>
      </c>
      <c r="D13" s="9">
        <v>1.84</v>
      </c>
      <c r="E13" s="11">
        <f>D13*$B$2</f>
        <v>1.84</v>
      </c>
      <c r="F13" t="s">
        <v>41</v>
      </c>
      <c r="G13" s="4">
        <f>E13*0.82</f>
        <v>1.5088</v>
      </c>
    </row>
    <row r="14">
      <c r="A14" t="s">
        <v>54</v>
      </c>
      <c r="B14" t="s">
        <v>55</v>
      </c>
      <c r="C14" t="s">
        <v>53</v>
      </c>
      <c r="D14" s="9">
        <v>1.84</v>
      </c>
      <c r="E14" s="11">
        <f>D14*$B$2</f>
        <v>1.84</v>
      </c>
      <c r="F14" t="s">
        <v>41</v>
      </c>
      <c r="G14" s="4">
        <f>E14*1.05</f>
        <v>1.932</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1.84</v>
      </c>
      <c r="E3" t="s">
        <v>41</v>
      </c>
      <c r="F3" t="s">
        <v>40</v>
      </c>
    </row>
    <row r="4">
      <c r="A4">
        <v>1</v>
      </c>
      <c r="B4" t="s">
        <v>65</v>
      </c>
      <c r="C4" t="s">
        <v>64</v>
      </c>
      <c r="D4" s="11">
        <v>1.84</v>
      </c>
      <c r="E4" t="s">
        <v>41</v>
      </c>
      <c r="F4" t="s">
        <v>44</v>
      </c>
    </row>
    <row r="5">
      <c r="A5">
        <v>1</v>
      </c>
      <c r="B5" t="s">
        <v>65</v>
      </c>
      <c r="C5" t="s">
        <v>64</v>
      </c>
      <c r="D5" s="11">
        <v>0.25</v>
      </c>
      <c r="E5" t="s">
        <v>41</v>
      </c>
      <c r="F5" t="s">
        <v>44</v>
      </c>
    </row>
    <row r="6">
      <c r="A6">
        <v>1</v>
      </c>
      <c r="B6" t="s">
        <v>66</v>
      </c>
      <c r="C6" t="s">
        <v>64</v>
      </c>
      <c r="D6" s="11">
        <v>1.84</v>
      </c>
      <c r="E6" t="s">
        <v>41</v>
      </c>
      <c r="F6" t="s">
        <v>53</v>
      </c>
    </row>
    <row r="7">
      <c r="A7">
        <v>1</v>
      </c>
      <c r="B7" t="s">
        <v>67</v>
      </c>
      <c r="C7" t="s">
        <v>61</v>
      </c>
      <c r="D7" s="11">
        <v>32</v>
      </c>
      <c r="E7" t="s">
        <v>24</v>
      </c>
      <c r="F7" t="s">
        <v>68</v>
      </c>
    </row>
    <row r="8">
      <c r="A8">
        <v>2</v>
      </c>
      <c r="B8" t="s">
        <v>69</v>
      </c>
      <c r="C8" t="s">
        <v>61</v>
      </c>
      <c r="D8" s="11">
        <v>1.76</v>
      </c>
      <c r="E8" t="s">
        <v>70</v>
      </c>
      <c r="F8" t="s">
        <v>68</v>
      </c>
    </row>
    <row r="9">
      <c r="A9">
        <v>3</v>
      </c>
      <c r="B9" t="s">
        <v>71</v>
      </c>
      <c r="C9" t="s">
        <v>64</v>
      </c>
      <c r="D9" s="11">
        <v>32</v>
      </c>
      <c r="E9" t="s">
        <v>24</v>
      </c>
      <c r="F9" t="s">
        <v>33</v>
      </c>
    </row>
    <row r="10">
      <c r="A10">
        <v>1</v>
      </c>
      <c r="B10" t="s">
        <v>72</v>
      </c>
      <c r="C10" t="s">
        <v>64</v>
      </c>
      <c r="D10" s="11">
        <v>1.56</v>
      </c>
      <c r="E10" t="s">
        <v>41</v>
      </c>
      <c r="F10" t="s">
        <v>47</v>
      </c>
    </row>
    <row r="11">
      <c r="A11">
        <v>1</v>
      </c>
      <c r="B11" t="s">
        <v>73</v>
      </c>
      <c r="C11" t="s">
        <v>61</v>
      </c>
      <c r="D11" s="11">
        <v>2.4</v>
      </c>
      <c r="E11" t="s">
        <v>70</v>
      </c>
      <c r="F11" t="s">
        <v>74</v>
      </c>
    </row>
    <row r="12">
      <c r="A12">
        <v>2</v>
      </c>
      <c r="B12" t="s">
        <v>75</v>
      </c>
      <c r="C12" t="s">
        <v>64</v>
      </c>
      <c r="D12" s="11">
        <v>3.2</v>
      </c>
      <c r="E12" t="s">
        <v>37</v>
      </c>
      <c r="F12" t="s">
        <v>36</v>
      </c>
    </row>
    <row r="13">
      <c r="A13">
        <v>1</v>
      </c>
      <c r="B13" t="s">
        <v>76</v>
      </c>
      <c r="C13" t="s">
        <v>64</v>
      </c>
      <c r="D13" s="11">
        <v>0.08</v>
      </c>
      <c r="E13" t="s">
        <v>41</v>
      </c>
      <c r="F13" t="s">
        <v>50</v>
      </c>
    </row>
    <row r="14">
      <c r="A14">
        <v>1</v>
      </c>
      <c r="B14" t="s">
        <v>77</v>
      </c>
      <c r="C14" t="s">
        <v>64</v>
      </c>
      <c r="D14" s="11">
        <v>1.84</v>
      </c>
      <c r="E14" t="s">
        <v>41</v>
      </c>
      <c r="F14"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84</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85</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90</v>
      </c>
      <c r="C7" s="11">
        <f>'Besoins'!$B$2*0.25</f>
        <v>0.25</v>
      </c>
      <c r="D7" t="s">
        <v>41</v>
      </c>
    </row>
    <row r="8">
      <c r="A8"/>
      <c r="B8" t="str">
        <f>Besoins!B11</f>
        <v>CITRON Espagne cat.I 4(58-67mm)</v>
      </c>
      <c r="C8" s="11">
        <f>Besoins!E11</f>
        <v>1.56</v>
      </c>
      <c r="D8" t="str">
        <f>Besoins!F11</f>
        <v>kg</v>
      </c>
    </row>
    <row r="9">
      <c r="A9" t="s" s="17">
        <v>91</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Besoins!B9</f>
        <v>Farine de blé T55</v>
      </c>
      <c r="C10" s="11">
        <f>Besoins!E9</f>
        <v>1.84</v>
      </c>
      <c r="D10" t="str">
        <f>Besoins!F9</f>
        <v>kg</v>
      </c>
    </row>
    <row r="11">
      <c r="A11"/>
      <c r="B11" t="s">
        <v>90</v>
      </c>
      <c r="C11" s="11">
        <f>'Besoins'!$B$2*1.84</f>
        <v>1.84</v>
      </c>
      <c r="D11" t="s">
        <v>41</v>
      </c>
    </row>
    <row r="12">
      <c r="A12"/>
      <c r="B12" t="str">
        <f>Besoins!B13</f>
        <v>Sucre blanc cristal sac 25 kg</v>
      </c>
      <c r="C12" s="11">
        <f>Besoins!E13</f>
        <v>1.84</v>
      </c>
      <c r="D12" t="str">
        <f>Besoins!F13</f>
        <v>kg</v>
      </c>
    </row>
    <row r="13">
      <c r="A13"/>
      <c r="B13" t="s">
        <v>92</v>
      </c>
      <c r="C13" s="11">
        <f>'Besoins'!$B$2*32</f>
        <v>32</v>
      </c>
      <c r="D13" t="s">
        <v>24</v>
      </c>
    </row>
    <row r="14">
      <c r="A14"/>
      <c r="B14" t="s">
        <v>93</v>
      </c>
      <c r="C14" s="11">
        <f>'Besoins'!$B$2*2.4</f>
        <v>2.4</v>
      </c>
      <c r="D14" t="s">
        <v>70</v>
      </c>
    </row>
    <row r="15">
      <c r="A15"/>
      <c r="B15" t="str">
        <f>Besoins!B12</f>
        <v>Levure chimique (poudre à lever)</v>
      </c>
      <c r="C15" s="11">
        <f>Besoins!E12</f>
        <v>0.08</v>
      </c>
      <c r="D15" t="str">
        <f>Besoins!F12</f>
        <v>kg</v>
      </c>
    </row>
    <row r="16">
      <c r="A16" t="s" s="17">
        <v>94</v>
      </c>
      <c r="B16" t="str" s="14">
        <f>Procedure!D5</f>
        <v>Cuire le gâteau — Cuire au four, clé ouverte, à + 160 / 170 °C pendant 30 à 35 minutes. Vérifier par sondage.</v>
      </c>
      <c r="C16"/>
      <c r="D16"/>
    </row>
    <row r="17">
      <c r="A17" t="s" s="17">
        <v>95</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96</v>
      </c>
      <c r="B19" t="str" s="14">
        <f>Procedure!D7</f>
        <v>Dresser — Détailler chaque bac en 35 parts (5 × 7). Servir à la spatule carrée.</v>
      </c>
      <c r="C19"/>
      <c r="D19"/>
    </row>
    <row r="20">
      <c r="A20" t="s" s="17">
        <v>97</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2026-09-28T08:37:01Z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2026-09-28T08:37:01Z</dcterms:modified>
  <cp:revision>1</cp:revision>
</cp:coreProperties>
</file>