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<sst xmlns="http://schemas.openxmlformats.org/spreadsheetml/2006/main" count="116" uniqueCount="116">
  <si>
    <t>Fiche technique</t>
  </si>
  <si>
    <t>Nom</t>
  </si>
  <si>
    <t>CHOUX DE BRUXELLES BRAISÉS ET SA PAYSANNE DE LÉGUMES HALAL</t>
  </si>
  <si>
    <t>Code</t>
  </si>
  <si>
    <t>GRO_CDC_186B</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</si>
  <si>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</si>
  <si>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</si>
  <si>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</si>
  <si>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</si>
  <si>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</si>
  <si>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</si>
  <si>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</si>
  <si>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</si>
  <si>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</si>
  <si>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</si>
  <si>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</si>
  <si>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</si>
  <si>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</si>
  <si>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</si>
  <si>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</si>
  <si>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16:00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</si>
  <si>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</si>
  <si>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</si>
  <si>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</si>
  <si>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</si>
  <si>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</si>
  <si>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</si>
  <si>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</si>
  <si>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</si>
  <si>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</si>
  <si>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</si>
  <si>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</si>
  <si>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</si>
  <si>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</si>
  <si>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</si>
  <si>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LARDON-DIN-HAL</t>
  </si>
  <si>
    <t>Lardons de dinde fumés halal</t>
  </si>
  <si>
    <t>Charcuterie</t>
  </si>
  <si>
    <t>kg</t>
  </si>
  <si>
    <t>GENIEVRE-BAIE</t>
  </si>
  <si>
    <t>Baies de genièvre</t>
  </si>
  <si>
    <t>Épices en poudre et graines</t>
  </si>
  <si>
    <t>EPI-CLOU-GIROFLE</t>
  </si>
  <si>
    <t>Clous de girofle</t>
  </si>
  <si>
    <t>EPI-POIVRE-MIGNO</t>
  </si>
  <si>
    <t>Poivre noir mignonnette (concassé)</t>
  </si>
  <si>
    <t>EPI-POIVRE-NOIR</t>
  </si>
  <si>
    <t>Poivre noir moulu</t>
  </si>
  <si>
    <t>HER-BOUQUET-G</t>
  </si>
  <si>
    <t>Bouquet garni sachet dose</t>
  </si>
  <si>
    <t>Herbes aromatiques séchées</t>
  </si>
  <si>
    <t>KNORR-FBLIE-STD</t>
  </si>
  <si>
    <t>Fonds Brun Lié (Knorr Professional)</t>
  </si>
  <si>
    <t>Fonds déshydratés et poudres</t>
  </si>
  <si>
    <t>HUI-TOURNESOL</t>
  </si>
  <si>
    <t>Huile de tournesol raffinée vrac</t>
  </si>
  <si>
    <t>Huiles végétales</t>
  </si>
  <si>
    <t>RNM26560123</t>
  </si>
  <si>
    <t>POMME DE TERRE basique div.var.cons France lavée cat.I 40-70mm sac 10kg</t>
  </si>
  <si>
    <t>Légumes</t>
  </si>
  <si>
    <t>SEL-GROS</t>
  </si>
  <si>
    <t>Gros sel de mer</t>
  </si>
  <si>
    <t>Sels et condiments de base</t>
  </si>
  <si>
    <t>RNMS00751</t>
  </si>
  <si>
    <t>Carottes en rondelles surgelées</t>
  </si>
  <si>
    <t>Légumes surgelés</t>
  </si>
  <si>
    <t>RNMS00753</t>
  </si>
  <si>
    <t>Choux de Bruxelles surgelés</t>
  </si>
  <si>
    <t>RNMS00780</t>
  </si>
  <si>
    <t>Oignons émincés surgelés</t>
  </si>
  <si>
    <t>Total</t>
  </si>
  <si>
    <t>Niveau</t>
  </si>
  <si>
    <t>Composant</t>
  </si>
  <si>
    <t>Type</t>
  </si>
  <si>
    <t>Quantité (pour 100 pc)</t>
  </si>
  <si>
    <t>recette</t>
  </si>
  <si>
    <t>Garnitures et légumes collectivité</t>
  </si>
  <si>
    <t xml:space="preserve">    ↳ Choux de Bruxelles surgelés</t>
  </si>
  <si>
    <t>matiere</t>
  </si>
  <si>
    <t xml:space="preserve">    ↳ Carottes en rondelles surgelées</t>
  </si>
  <si>
    <t xml:space="preserve">    ↳ Oignons émincés surgelés</t>
  </si>
  <si>
    <t xml:space="preserve">    ↳ POMME DE TERRE basique div.var.cons France lavée cat.I 40-70mm sac 10kg</t>
  </si>
  <si>
    <t xml:space="preserve">    ↳ Lardons de dinde fumés halal</t>
  </si>
  <si>
    <t xml:space="preserve">    ↳ Fond brun lie reconstitue (collectivite)</t>
  </si>
  <si>
    <t>Préparations de base collectivité</t>
  </si>
  <si>
    <t xml:space="preserve">        ↳ Eau (robinet - moy. France 2026)</t>
  </si>
  <si>
    <t xml:space="preserve">        ↳ Fonds Brun Lié (Knorr Professional)</t>
  </si>
  <si>
    <t xml:space="preserve">    ↳ Clous de girofle (par 20)</t>
  </si>
  <si>
    <t>Conversions diverses</t>
  </si>
  <si>
    <t xml:space="preserve">        ↳ Clous de girofle</t>
  </si>
  <si>
    <t xml:space="preserve">    ↳ Baies de genièvre</t>
  </si>
  <si>
    <t xml:space="preserve">    ↳ Bouquet garni sachet dose</t>
  </si>
  <si>
    <t xml:space="preserve">    ↳ Gros sel de mer</t>
  </si>
  <si>
    <t xml:space="preserve">    ↳ Poivre noir mignonnette (concassé)</t>
  </si>
  <si>
    <t xml:space="preserve">    ↳ Poivre noir moulu</t>
  </si>
  <si>
    <t xml:space="preserve">    ↳ Huile de tournesol raffinée vrac</t>
  </si>
  <si>
    <t>Recette</t>
  </si>
  <si>
    <t>#</t>
  </si>
  <si>
    <t>Verbe</t>
  </si>
  <si>
    <t>Étape</t>
  </si>
  <si>
    <t>Précision technique</t>
  </si>
  <si>
    <t>Durée</t>
  </si>
  <si>
    <t>Dresser et servir — Dresser la portion de légumes à l'assiette en accompagnement de viandes rôties ou braisées (halal).</t>
  </si>
  <si>
    <t>Fond brun lie reconstitue (collectivite)</t>
  </si>
  <si>
    <t>DISSOUDRE</t>
  </si>
  <si>
    <t>Délayer la poudre dans l'eau froide en fouettant, puis porter à ébullition en remuant régulièrement.</t>
  </si>
  <si>
    <t>Fiche technique — CHOUX DE BRUXELLES BRAISÉS ET SA PAYSANNE DE LÉGUMES HALAL</t>
  </si>
  <si>
    <t>CHOUX DE BRUXELLES BRAISÉS ET SA PAYSANNE DE LÉGUMES HALAL  GRO_CDC_186B</t>
  </si>
  <si>
    <t>1.</t>
  </si>
  <si>
    <t>2.</t>
  </si>
  <si>
    <t>3.</t>
  </si>
  <si>
    <t xml:space="preserve">    Fond brun lie reconstitue (collectivite)</t>
  </si>
  <si>
    <t xml:space="preserve">    Clous de girofle (par 20) (conv.)</t>
  </si>
  <si>
    <t>4.</t>
  </si>
  <si>
    <t>5.</t>
  </si>
  <si>
    <t>↳ Fond brun lie reconstitue (collectivite)  GRO-FOND-BRUN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</si>
</sst>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60.533236</v>
      </c>
    </row>
    <row r="12">
      <c r="A12" t="s" s="3">
        <v>16</v>
      </c>
      <c r="B12" s="4">
        <v>0.60533236</v>
      </c>
    </row>
    <row r="13">
      <c r="A13"/>
      <c r="B13"/>
    </row>
    <row r="14">
      <c r="A14" t="s" s="5">
        <v>17</v>
      </c>
      <c r="B14" t="s" s="5">
        <v>14</v>
      </c>
    </row>
    <row r="15">
      <c r="A15" t="s" s="5">
        <v>18</v>
      </c>
      <c r="B15" s="6">
        <v>60.533236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3.12</v>
      </c>
      <c r="E7" s="11">
        <f>D7*$B$2</f>
        <v>3.12</v>
      </c>
      <c r="F7" t="s">
        <v>34</v>
      </c>
      <c r="G7" s="4">
        <f>E7*0.0043</f>
        <v>0.013416</v>
      </c>
    </row>
    <row r="8">
      <c r="A8" t="s">
        <v>35</v>
      </c>
      <c r="B8" t="s">
        <v>36</v>
      </c>
      <c r="C8" t="s">
        <v>37</v>
      </c>
      <c r="D8" s="9">
        <v>2</v>
      </c>
      <c r="E8" s="11">
        <f>D8*$B$2</f>
        <v>2</v>
      </c>
      <c r="F8" t="s">
        <v>38</v>
      </c>
      <c r="G8" s="4">
        <f>E8*5.29</f>
        <v>10.58</v>
      </c>
    </row>
    <row r="9">
      <c r="A9" t="s">
        <v>39</v>
      </c>
      <c r="B9" t="s">
        <v>40</v>
      </c>
      <c r="C9" t="s">
        <v>41</v>
      </c>
      <c r="D9" s="9">
        <v>0.016</v>
      </c>
      <c r="E9" s="11">
        <f>D9*$B$2</f>
        <v>0.016</v>
      </c>
      <c r="F9" t="s">
        <v>38</v>
      </c>
      <c r="G9" s="4">
        <f>E9*18</f>
        <v>0.288</v>
      </c>
    </row>
    <row r="10">
      <c r="A10" t="s">
        <v>42</v>
      </c>
      <c r="B10" t="s">
        <v>43</v>
      </c>
      <c r="C10" t="s">
        <v>41</v>
      </c>
      <c r="D10" s="9">
        <v>0.0002</v>
      </c>
      <c r="E10" s="11">
        <f>D10*$B$2</f>
        <v>0.0002</v>
      </c>
      <c r="F10" t="s">
        <v>38</v>
      </c>
      <c r="G10" s="4">
        <f>E10*25</f>
        <v>0.005</v>
      </c>
    </row>
    <row r="11">
      <c r="A11" t="s">
        <v>44</v>
      </c>
      <c r="B11" t="s">
        <v>45</v>
      </c>
      <c r="C11" t="s">
        <v>41</v>
      </c>
      <c r="D11" s="9">
        <v>0.04</v>
      </c>
      <c r="E11" s="11">
        <f>D11*$B$2</f>
        <v>0.04</v>
      </c>
      <c r="F11" t="s">
        <v>38</v>
      </c>
      <c r="G11" s="4">
        <f>E11*13.2</f>
        <v>0.528</v>
      </c>
    </row>
    <row r="12">
      <c r="A12" t="s">
        <v>46</v>
      </c>
      <c r="B12" t="s">
        <v>47</v>
      </c>
      <c r="C12" t="s">
        <v>41</v>
      </c>
      <c r="D12" s="9">
        <v>0.007</v>
      </c>
      <c r="E12" s="11">
        <f>D12*$B$2</f>
        <v>0.007</v>
      </c>
      <c r="F12" t="s">
        <v>38</v>
      </c>
      <c r="G12" s="4">
        <f>E12*12.5</f>
        <v>0.0875</v>
      </c>
    </row>
    <row r="13">
      <c r="A13" t="s">
        <v>48</v>
      </c>
      <c r="B13" t="s">
        <v>49</v>
      </c>
      <c r="C13" t="s">
        <v>50</v>
      </c>
      <c r="D13" s="9">
        <v>0.051</v>
      </c>
      <c r="E13" s="11">
        <f>D13*$B$2</f>
        <v>0.051</v>
      </c>
      <c r="F13" t="s">
        <v>38</v>
      </c>
      <c r="G13" s="4">
        <f>E13*14</f>
        <v>0.714</v>
      </c>
    </row>
    <row r="14">
      <c r="A14" t="s">
        <v>51</v>
      </c>
      <c r="B14" t="s">
        <v>52</v>
      </c>
      <c r="C14" t="s">
        <v>53</v>
      </c>
      <c r="D14" s="9">
        <v>0.08</v>
      </c>
      <c r="E14" s="11">
        <f>D14*$B$2</f>
        <v>0.08</v>
      </c>
      <c r="F14" t="s">
        <v>38</v>
      </c>
      <c r="G14" s="4">
        <f>E14*19.69</f>
        <v>1.5752</v>
      </c>
    </row>
    <row r="15">
      <c r="A15" t="s">
        <v>54</v>
      </c>
      <c r="B15" t="s">
        <v>55</v>
      </c>
      <c r="C15" t="s">
        <v>56</v>
      </c>
      <c r="D15" s="9">
        <v>0.3</v>
      </c>
      <c r="E15" s="11">
        <f>D15*$B$2</f>
        <v>0.3</v>
      </c>
      <c r="F15" t="s">
        <v>34</v>
      </c>
      <c r="G15" s="4">
        <f>E15*1.05</f>
        <v>0.315</v>
      </c>
    </row>
    <row r="16">
      <c r="A16" t="s">
        <v>57</v>
      </c>
      <c r="B16" t="s">
        <v>58</v>
      </c>
      <c r="C16" t="s">
        <v>59</v>
      </c>
      <c r="D16" s="9">
        <v>9.6</v>
      </c>
      <c r="E16" s="11">
        <f>D16*$B$2</f>
        <v>9.6</v>
      </c>
      <c r="F16" t="s">
        <v>38</v>
      </c>
      <c r="G16" s="4">
        <f>E16*0.35</f>
        <v>3.36</v>
      </c>
    </row>
    <row r="17">
      <c r="A17" t="s">
        <v>60</v>
      </c>
      <c r="B17" t="s">
        <v>61</v>
      </c>
      <c r="C17" t="s">
        <v>62</v>
      </c>
      <c r="D17" s="9">
        <v>0.036</v>
      </c>
      <c r="E17" s="11">
        <f>D17*$B$2</f>
        <v>0.036</v>
      </c>
      <c r="F17" t="s">
        <v>38</v>
      </c>
      <c r="G17" s="4">
        <f>E17*0.42</f>
        <v>0.01512</v>
      </c>
    </row>
    <row r="18">
      <c r="A18" t="s">
        <v>63</v>
      </c>
      <c r="B18" t="s">
        <v>64</v>
      </c>
      <c r="C18" t="s">
        <v>65</v>
      </c>
      <c r="D18" s="9">
        <v>4</v>
      </c>
      <c r="E18" s="11">
        <f>D18*$B$2</f>
        <v>4</v>
      </c>
      <c r="F18" t="s">
        <v>38</v>
      </c>
      <c r="G18" s="4">
        <f>E18*2.17</f>
        <v>8.68</v>
      </c>
    </row>
    <row r="19">
      <c r="A19" t="s">
        <v>66</v>
      </c>
      <c r="B19" t="s">
        <v>67</v>
      </c>
      <c r="C19" t="s">
        <v>65</v>
      </c>
      <c r="D19" s="9">
        <v>9.6</v>
      </c>
      <c r="E19" s="11">
        <f>D19*$B$2</f>
        <v>9.6</v>
      </c>
      <c r="F19" t="s">
        <v>38</v>
      </c>
      <c r="G19" s="4">
        <f>E19*2.77</f>
        <v>26.592</v>
      </c>
    </row>
    <row r="20">
      <c r="A20" t="s">
        <v>68</v>
      </c>
      <c r="B20" t="s">
        <v>69</v>
      </c>
      <c r="C20" t="s">
        <v>65</v>
      </c>
      <c r="D20" s="9">
        <v>2</v>
      </c>
      <c r="E20" s="11">
        <f>D20*$B$2</f>
        <v>2</v>
      </c>
      <c r="F20" t="s">
        <v>38</v>
      </c>
      <c r="G20" s="4">
        <f>E20*3.89</f>
        <v>7.78</v>
      </c>
    </row>
    <row r="21">
      <c r="A21"/>
      <c r="B21"/>
      <c r="C21"/>
      <c r="D21"/>
      <c r="E21"/>
      <c r="F21" t="s" s="3">
        <v>70</v>
      </c>
      <c r="G21" s="12">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29</v>
      </c>
      <c r="F1" t="s" s="2">
        <v>5</v>
      </c>
    </row>
    <row r="2">
      <c r="A2">
        <v>0</v>
      </c>
      <c r="B2" t="s">
        <v>2</v>
      </c>
      <c r="C2" t="s">
        <v>75</v>
      </c>
      <c r="D2" s="11">
        <v>100</v>
      </c>
      <c r="E2" t="s">
        <v>24</v>
      </c>
      <c r="F2" t="s">
        <v>76</v>
      </c>
    </row>
    <row r="3">
      <c r="A3">
        <v>1</v>
      </c>
      <c r="B3" t="s">
        <v>77</v>
      </c>
      <c r="C3" t="s">
        <v>78</v>
      </c>
      <c r="D3" s="11">
        <v>9.6</v>
      </c>
      <c r="E3" t="s">
        <v>38</v>
      </c>
      <c r="F3" t="s">
        <v>65</v>
      </c>
    </row>
    <row r="4">
      <c r="A4">
        <v>1</v>
      </c>
      <c r="B4" t="s">
        <v>79</v>
      </c>
      <c r="C4" t="s">
        <v>78</v>
      </c>
      <c r="D4" s="11">
        <v>4</v>
      </c>
      <c r="E4" t="s">
        <v>38</v>
      </c>
      <c r="F4" t="s">
        <v>65</v>
      </c>
    </row>
    <row r="5">
      <c r="A5">
        <v>1</v>
      </c>
      <c r="B5" t="s">
        <v>80</v>
      </c>
      <c r="C5" t="s">
        <v>78</v>
      </c>
      <c r="D5" s="11">
        <v>2</v>
      </c>
      <c r="E5" t="s">
        <v>38</v>
      </c>
      <c r="F5" t="s">
        <v>65</v>
      </c>
    </row>
    <row r="6">
      <c r="A6">
        <v>1</v>
      </c>
      <c r="B6" t="s">
        <v>81</v>
      </c>
      <c r="C6" t="s">
        <v>78</v>
      </c>
      <c r="D6" s="11">
        <v>9.6</v>
      </c>
      <c r="E6" t="s">
        <v>38</v>
      </c>
      <c r="F6" t="s">
        <v>59</v>
      </c>
    </row>
    <row r="7">
      <c r="A7">
        <v>1</v>
      </c>
      <c r="B7" t="s">
        <v>82</v>
      </c>
      <c r="C7" t="s">
        <v>78</v>
      </c>
      <c r="D7" s="11">
        <v>2</v>
      </c>
      <c r="E7" t="s">
        <v>38</v>
      </c>
      <c r="F7" t="s">
        <v>37</v>
      </c>
    </row>
    <row r="8">
      <c r="A8">
        <v>1</v>
      </c>
      <c r="B8" t="s">
        <v>83</v>
      </c>
      <c r="C8" t="s">
        <v>75</v>
      </c>
      <c r="D8" s="11">
        <v>3.2</v>
      </c>
      <c r="E8" t="s">
        <v>34</v>
      </c>
      <c r="F8" t="s">
        <v>84</v>
      </c>
    </row>
    <row r="9">
      <c r="A9">
        <v>2</v>
      </c>
      <c r="B9" t="s">
        <v>85</v>
      </c>
      <c r="C9" t="s">
        <v>78</v>
      </c>
      <c r="D9" s="11">
        <v>3.12</v>
      </c>
      <c r="E9" t="s">
        <v>34</v>
      </c>
      <c r="F9" t="s">
        <v>33</v>
      </c>
    </row>
    <row r="10">
      <c r="A10">
        <v>2</v>
      </c>
      <c r="B10" t="s">
        <v>86</v>
      </c>
      <c r="C10" t="s">
        <v>78</v>
      </c>
      <c r="D10" s="11">
        <v>0.08</v>
      </c>
      <c r="E10" t="s">
        <v>38</v>
      </c>
      <c r="F10" t="s">
        <v>53</v>
      </c>
    </row>
    <row r="11">
      <c r="A11">
        <v>1</v>
      </c>
      <c r="B11" t="s">
        <v>87</v>
      </c>
      <c r="C11" t="s">
        <v>75</v>
      </c>
      <c r="D11" s="11">
        <v>4</v>
      </c>
      <c r="E11" t="s">
        <v>24</v>
      </c>
      <c r="F11" t="s">
        <v>88</v>
      </c>
    </row>
    <row r="12">
      <c r="A12">
        <v>2</v>
      </c>
      <c r="B12" t="s">
        <v>89</v>
      </c>
      <c r="C12" t="s">
        <v>78</v>
      </c>
      <c r="D12" s="11">
        <v>0</v>
      </c>
      <c r="E12" t="s">
        <v>38</v>
      </c>
      <c r="F12" t="s">
        <v>41</v>
      </c>
    </row>
    <row r="13">
      <c r="A13">
        <v>1</v>
      </c>
      <c r="B13" t="s">
        <v>90</v>
      </c>
      <c r="C13" t="s">
        <v>78</v>
      </c>
      <c r="D13" s="11">
        <v>0.016</v>
      </c>
      <c r="E13" t="s">
        <v>38</v>
      </c>
      <c r="F13" t="s">
        <v>41</v>
      </c>
    </row>
    <row r="14">
      <c r="A14">
        <v>1</v>
      </c>
      <c r="B14" t="s">
        <v>91</v>
      </c>
      <c r="C14" t="s">
        <v>78</v>
      </c>
      <c r="D14" s="11">
        <v>0.051</v>
      </c>
      <c r="E14" t="s">
        <v>38</v>
      </c>
      <c r="F14" t="s">
        <v>50</v>
      </c>
    </row>
    <row r="15">
      <c r="A15">
        <v>1</v>
      </c>
      <c r="B15" t="s">
        <v>92</v>
      </c>
      <c r="C15" t="s">
        <v>78</v>
      </c>
      <c r="D15" s="11">
        <v>0.036</v>
      </c>
      <c r="E15" t="s">
        <v>38</v>
      </c>
      <c r="F15" t="s">
        <v>62</v>
      </c>
    </row>
    <row r="16">
      <c r="A16">
        <v>1</v>
      </c>
      <c r="B16" t="s">
        <v>93</v>
      </c>
      <c r="C16" t="s">
        <v>78</v>
      </c>
      <c r="D16" s="11">
        <v>0.04</v>
      </c>
      <c r="E16" t="s">
        <v>38</v>
      </c>
      <c r="F16" t="s">
        <v>41</v>
      </c>
    </row>
    <row r="17">
      <c r="A17">
        <v>1</v>
      </c>
      <c r="B17" t="s">
        <v>94</v>
      </c>
      <c r="C17" t="s">
        <v>78</v>
      </c>
      <c r="D17" s="11">
        <v>0.007</v>
      </c>
      <c r="E17" t="s">
        <v>38</v>
      </c>
      <c r="F17" t="s">
        <v>41</v>
      </c>
    </row>
    <row r="18">
      <c r="A18">
        <v>1</v>
      </c>
      <c r="B18" t="s">
        <v>95</v>
      </c>
      <c r="C18" t="s">
        <v>78</v>
      </c>
      <c r="D18" s="11">
        <v>0.3</v>
      </c>
      <c r="E18" t="s">
        <v>34</v>
      </c>
      <c r="F18" t="s">
        <v>56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96</v>
      </c>
      <c r="B1" t="s" s="2">
        <v>97</v>
      </c>
      <c r="C1" t="s" s="2">
        <v>98</v>
      </c>
      <c r="D1" t="s" s="2">
        <v>99</v>
      </c>
      <c r="E1" t="s" s="2">
        <v>100</v>
      </c>
      <c r="F1" t="s" s="2">
        <v>101</v>
      </c>
    </row>
    <row r="2">
      <c r="A2" t="s">
        <v>2</v>
      </c>
      <c r="B2">
        <v>1</v>
      </c>
      <c r="C2"/>
      <c r="D2" t="inlineStr" s="13">
        <is>
          <t>Mise en place du poste de travail — Vérifier les D.L.C., peser les denrées, sélectionner le matériel nécessaire. Laver et désinfecter le matériel et le poste de travail en suivant les protocoles. VERSION HALAL : poste, matériel et bacs dédiés et identifiés « halal », aucun contact avec les produits de la version tradition.</t>
        </is>
      </c>
      <c r="E2" t="s" s="13"/>
      <c r="F2"/>
    </row>
    <row r="3">
      <c r="A3" t="s">
        <v>2</v>
      </c>
      <c r="B3">
        <v>2</v>
      </c>
      <c r="C3"/>
      <c r="D3" t="inlineStr" s="13">
        <is>
          <t>Préparations préliminaires — Éplucher et laver les pommes de terre BF 15. Les laisser entières et tailler les plus grosses de façon à obtenir une taille régulière. Laver et réserver. Laver et désinfecter les éléments du bouquet garni.</t>
        </is>
      </c>
      <c r="E3" t="s" s="13"/>
      <c r="F3"/>
    </row>
    <row r="4">
      <c r="A4" t="s">
        <v>2</v>
      </c>
      <c r="B4">
        <v>3</v>
      </c>
      <c r="C4"/>
      <c r="D4" t="inlineStr" s="13">
        <is>
          <t>Confectionner le fond de cuisson — Dans une russe, confectionner le fond brun lié à partir de fond déshydraté, en se reportant aux recommandations du fabricant. Ajouter le poivre mignonnette, les clous de girofle, les baies de genièvre et le bouquet garni. Faire frémir 15 minutes, laisser infuser et maintenir au chaud en attente d'utilisation.</t>
        </is>
      </c>
      <c r="E4" t="s" s="13"/>
      <c r="F4"/>
    </row>
    <row r="5">
      <c r="A5" t="s">
        <v>2</v>
      </c>
      <c r="B5">
        <v>4</v>
      </c>
      <c r="C5"/>
      <c r="D5" t="inlineStr" s="13">
        <is>
          <t>Marquer la cuisson des légumes — Dans la sauteuse, faire revenir à l'huile pendant 5 minutes les oignons émincés, puis ajouter les lardons de dinde halal. Ajouter les carottes aux 3/4 de la cuisson des oignons. Ajouter les choux de Bruxelles. À l'écumoire, mélanger délicatement. Chinoiser le fond brun lié épicé sur les légumes. Ajouter le gros sel. ⚠️☢️ ATTENTION : LES LARDONS DE DINDE FUMÉS ET LE FOND BRUN LIÉ SONT DÉJÀ SALÉS — GOÛTER AVANT DE SALER ⚠️☢️ Couvrir et cuire 20 minutes à feu doux. Ajouter les pommes de terre, mélanger, couvrir et cuire encore 20 minutes. Vérifier la cuisson à la pointe d'un couteau désinfectée. Rectifier l'assaisonnement. Contrôler et respecter la procédure de fin de cuisson. Répartir les légumes dans 3 bacs GN 1/2 H 100 identifiés « halal ». Couvrir et réserver en armoire chaude à + 63 °C en attente de consommation. Cuisson au four : après avoir fait revenir oignons, lardons et carottes, mélanger choux et pommes de terre, répartir dans 4 bacs GN 1/2 H 100 avec le fond épicé, couvrir et cuire au four mixte à + 175 °C pendant 35 à 40 minutes.</t>
        </is>
      </c>
      <c r="E5" t="s" s="13"/>
      <c r="F5"/>
    </row>
    <row r="6">
      <c r="A6" t="s">
        <v>2</v>
      </c>
      <c r="B6">
        <v>5</v>
      </c>
      <c r="C6"/>
      <c r="D6" t="s" s="13">
        <v>102</v>
      </c>
      <c r="E6" t="s" s="13"/>
      <c r="F6"/>
    </row>
    <row r="7">
      <c r="A7" t="s">
        <v>103</v>
      </c>
      <c r="B7">
        <v>1</v>
      </c>
      <c r="C7" t="s">
        <v>104</v>
      </c>
      <c r="D7" t="s" s="13">
        <v>105</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106</v>
      </c>
      <c r="B1"/>
      <c r="C1"/>
      <c r="D1"/>
    </row>
    <row r="2">
      <c r="A2" t="str" s="14">
        <f>"GRO_CDC_186B · GRO.GARNITUR · référence : "&amp;Besoins!B3&amp;" "&amp;Besoins!C3&amp;" · multiplicateur réglable sur la feuille ""Besoins"""</f>
        <v>GRO_CDC_186B · GRO.GARNITUR · référence : 100 pc · multiplicateur réglable sur la feuille </v>
      </c>
      <c r="B2"/>
      <c r="C2"/>
      <c r="D2"/>
    </row>
    <row r="3">
      <c r="A3"/>
      <c r="B3"/>
      <c r="C3"/>
      <c r="D3"/>
    </row>
    <row r="4">
      <c r="A4" t="s" s="15">
        <v>107</v>
      </c>
      <c r="B4"/>
      <c r="C4"/>
      <c r="D4"/>
    </row>
    <row r="5">
      <c r="A5" t="s" s="16">
        <v>108</v>
      </c>
      <c r="B5" t="str" s="13">
        <f>Procedure!D2</f>
        <v>Mise en place du poste de travail — Vérifier les D.L.C., peser les denrées, sélectionner le matériel nécessaire. Laver et désinfecter le matériel et le poste de travail en suivant les protocoles. VERSION HALAL : poste, matériel et bacs dédiés et identifiés « halal », aucun contact avec les produits de la version tradition.</v>
      </c>
      <c r="C5"/>
      <c r="D5"/>
    </row>
    <row r="6">
      <c r="A6" t="s" s="16">
        <v>109</v>
      </c>
      <c r="B6" t="str" s="13">
        <f>Procedure!D3</f>
        <v>Préparations préliminaires — Éplucher et laver les pommes de terre BF 15. Les laisser entières et tailler les plus grosses de façon à obtenir une taille régulière. Laver et réserver. Laver et désinfecter les éléments du bouquet garni.</v>
      </c>
      <c r="C6"/>
      <c r="D6"/>
    </row>
    <row r="7">
      <c r="A7"/>
      <c r="B7" t="str">
        <f>Besoins!B16</f>
        <v>POMME DE TERRE basique div.var.cons France lavée cat.I 40-70mm sac 10kg</v>
      </c>
      <c r="C7" s="11">
        <f>Besoins!E16</f>
        <v>9.6</v>
      </c>
      <c r="D7" t="str">
        <f>Besoins!F16</f>
        <v>kg</v>
      </c>
    </row>
    <row r="8">
      <c r="A8"/>
      <c r="B8" t="str">
        <f>Besoins!B13</f>
        <v>Bouquet garni sachet dose</v>
      </c>
      <c r="C8" s="11">
        <f>Besoins!E13</f>
        <v>0.051</v>
      </c>
      <c r="D8" t="str">
        <f>Besoins!F13</f>
        <v>kg</v>
      </c>
    </row>
    <row r="9">
      <c r="A9" t="s" s="16">
        <v>110</v>
      </c>
      <c r="B9" t="str" s="13">
        <f>Procedure!D4</f>
        <v>Confectionner le fond de cuisson — Dans une russe, confectionner le fond brun lié à partir de fond déshydraté, en se reportant aux recommandations du fabricant. Ajouter le poivre mignonnette, les clous de girofle, les baies de genièvre et le bouquet garni. Faire frémir 15 minutes, laisser infuser et maintenir au chaud en attente d'utilisation.</v>
      </c>
      <c r="C9"/>
      <c r="D9"/>
    </row>
    <row r="10">
      <c r="A10"/>
      <c r="B10" t="s">
        <v>111</v>
      </c>
      <c r="C10" s="11">
        <f>'Besoins'!$B$2*3.2</f>
        <v>3.2</v>
      </c>
      <c r="D10" t="s">
        <v>34</v>
      </c>
    </row>
    <row r="11">
      <c r="A11"/>
      <c r="B11" t="s">
        <v>112</v>
      </c>
      <c r="C11" s="11">
        <f>'Besoins'!$B$2*4</f>
        <v>4</v>
      </c>
      <c r="D11" t="s">
        <v>24</v>
      </c>
    </row>
    <row r="12">
      <c r="A12"/>
      <c r="B12" t="str">
        <f>Besoins!B9</f>
        <v>Baies de genièvre</v>
      </c>
      <c r="C12" s="11">
        <f>Besoins!E9</f>
        <v>0.016</v>
      </c>
      <c r="D12" t="str">
        <f>Besoins!F9</f>
        <v>kg</v>
      </c>
    </row>
    <row r="13">
      <c r="A13"/>
      <c r="B13" t="str">
        <f>Besoins!B11</f>
        <v>Poivre noir mignonnette (concassé)</v>
      </c>
      <c r="C13" s="11">
        <f>Besoins!E11</f>
        <v>0.04</v>
      </c>
      <c r="D13" t="str">
        <f>Besoins!F11</f>
        <v>kg</v>
      </c>
    </row>
    <row r="14">
      <c r="A14" t="s" s="16">
        <v>113</v>
      </c>
      <c r="B14" t="str" s="13">
        <f>Procedure!D5</f>
        <v>Marquer la cuisson des légumes — Dans la sauteuse, faire revenir à l'huile pendant 5 minutes les oignons émincés, puis ajouter les lardons de dinde halal. Ajouter les carottes aux 3/4 de la cuisson des oignons. Ajouter les choux de Bruxelles. À l'écumoire, mélanger délicatement. Chinoiser le fond brun lié épicé sur les légumes. Ajouter le gros sel. ⚠️☢️ ATTENTION : LES LARDONS DE DINDE FUMÉS ET LE FOND BRUN LIÉ SONT DÉJÀ SALÉS — GOÛTER AVANT DE SALER ⚠️☢️ Couvrir et cuire 20 minutes à feu doux. Ajouter les pommes de terre, mélanger, couvrir et cuire encore 20 minutes. Vérifier la cuisson à la pointe d'un couteau désinfectée. Rectifier l'assaisonnement. Contrôler et respecter la procédure de fin de cuisson. Répartir les légumes dans 3 bacs GN 1/2 H 100 identifiés « halal ». Couvrir et réserver en armoire chaude à + 63 °C en attente de consommation. Cuisson au four : après avoir fait revenir oignons, lardons et carottes, mélanger choux et pommes de terre, répartir dans 4 bacs GN 1/2 H 100 avec le fond épicé, couvrir et cuire au four mixte à + 175 °C pendant 35 à 40 minutes.</v>
      </c>
      <c r="C14"/>
      <c r="D14"/>
    </row>
    <row r="15">
      <c r="A15"/>
      <c r="B15" t="str">
        <f>Besoins!B19</f>
        <v>Choux de Bruxelles surgelés</v>
      </c>
      <c r="C15" s="11">
        <f>Besoins!E19</f>
        <v>9.6</v>
      </c>
      <c r="D15" t="str">
        <f>Besoins!F19</f>
        <v>kg</v>
      </c>
    </row>
    <row r="16">
      <c r="A16"/>
      <c r="B16" t="str">
        <f>Besoins!B18</f>
        <v>Carottes en rondelles surgelées</v>
      </c>
      <c r="C16" s="11">
        <f>Besoins!E18</f>
        <v>4</v>
      </c>
      <c r="D16" t="str">
        <f>Besoins!F18</f>
        <v>kg</v>
      </c>
    </row>
    <row r="17">
      <c r="A17"/>
      <c r="B17" t="str">
        <f>Besoins!B20</f>
        <v>Oignons émincés surgelés</v>
      </c>
      <c r="C17" s="11">
        <f>Besoins!E20</f>
        <v>2</v>
      </c>
      <c r="D17" t="str">
        <f>Besoins!F20</f>
        <v>kg</v>
      </c>
    </row>
    <row r="18">
      <c r="A18"/>
      <c r="B18" t="str">
        <f>Besoins!B8</f>
        <v>Lardons de dinde fumés halal</v>
      </c>
      <c r="C18" s="11">
        <f>Besoins!E8</f>
        <v>2</v>
      </c>
      <c r="D18" t="str">
        <f>Besoins!F8</f>
        <v>kg</v>
      </c>
    </row>
    <row r="19">
      <c r="A19"/>
      <c r="B19" t="str">
        <f>Besoins!B17</f>
        <v>Gros sel de mer</v>
      </c>
      <c r="C19" s="11">
        <f>Besoins!E17</f>
        <v>0.036</v>
      </c>
      <c r="D19" t="str">
        <f>Besoins!F17</f>
        <v>kg</v>
      </c>
    </row>
    <row r="20">
      <c r="A20"/>
      <c r="B20" t="str">
        <f>Besoins!B12</f>
        <v>Poivre noir moulu</v>
      </c>
      <c r="C20" s="11">
        <f>Besoins!E12</f>
        <v>0.007</v>
      </c>
      <c r="D20" t="str">
        <f>Besoins!F12</f>
        <v>kg</v>
      </c>
    </row>
    <row r="21">
      <c r="A21"/>
      <c r="B21" t="str">
        <f>Besoins!B15</f>
        <v>Huile de tournesol raffinée vrac</v>
      </c>
      <c r="C21" s="11">
        <f>Besoins!E15</f>
        <v>0.3</v>
      </c>
      <c r="D21" t="str">
        <f>Besoins!F15</f>
        <v>lt</v>
      </c>
    </row>
    <row r="22">
      <c r="A22" t="s" s="16">
        <v>114</v>
      </c>
      <c r="B22" t="str" s="13">
        <f>Procedure!D6</f>
        <v>Dresser et servir — Dresser la portion de légumes à l'assiette en accompagnement de viandes rôties ou braisées (halal).</v>
      </c>
      <c r="C22"/>
      <c r="D22"/>
    </row>
    <row r="23">
      <c r="A23"/>
      <c r="B23"/>
      <c r="C23"/>
      <c r="D23"/>
    </row>
    <row r="24">
      <c r="A24" t="s" s="15">
        <v>115</v>
      </c>
      <c r="B24"/>
      <c r="C24"/>
      <c r="D24"/>
    </row>
    <row r="25">
      <c r="A25" t="s" s="16">
        <v>108</v>
      </c>
      <c r="B25" t="str" s="13">
        <f>"[DISSOUDRE] "&amp;Procedure!D7</f>
        <v>[DISSOUDRE] Délayer la poudre dans l'eau froide en fouettant, puis porter à ébullition en remuant régulièrement.</v>
      </c>
      <c r="C25"/>
      <c r="D25"/>
    </row>
    <row r="26">
      <c r="A26"/>
      <c r="B26" t="str">
        <f>Besoins!B7</f>
        <v>Eau (robinet - moy. France 2026)</v>
      </c>
      <c r="C26" s="11">
        <f>Besoins!E7</f>
        <v>3.12</v>
      </c>
      <c r="D26" t="str">
        <f>Besoins!F7</f>
        <v>lt</v>
      </c>
    </row>
    <row r="27">
      <c r="A27"/>
      <c r="B27" t="str">
        <f>Besoins!B14</f>
        <v>Fonds Brun Lié (Knorr Professional)</v>
      </c>
      <c r="C27" s="11">
        <f>Besoins!E14</f>
        <v>0.08</v>
      </c>
      <c r="D27" t="str">
        <f>Besoins!F14</f>
        <v>kg</v>
      </c>
    </row>
    <row r="28">
      <c r="A28"/>
      <c r="B28"/>
      <c r="C28"/>
      <c r="D28"/>
    </row>
    <row r="29">
      <c r="A29" t="s" s="17">
        <v>21</v>
      </c>
      <c r="B29"/>
      <c r="C29"/>
      <c r="D29"/>
    </row>
  </sheetData>
  <sheetProtection sheet="1" formatRows="0" formatColumns="0"/>
  <mergeCells count="11">
    <mergeCell ref="A1:D1"/>
    <mergeCell ref="A2:D2"/>
    <mergeCell ref="A4:D4"/>
    <mergeCell ref="B5:D5"/>
    <mergeCell ref="B6:D6"/>
    <mergeCell ref="B9:D9"/>
    <mergeCell ref="B14:D14"/>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2026-09-27T14:00:03Z</dcterms:created>
  <dc:title>CHOUX DE BRUXELLES BRAISÉS ET S</dc:title>
  <dc:subject/>
  <dc:creator>CUIS.web</dc:creator>
  <cp:lastModifiedBy/>
  <cp:keywords/>
  <dc:description>Export automatique — moteur récursif d'origine : Bernard Vandendaele</dc:description>
  <cp:category/>
  <dc:language>en-US</dc:language>
  <dcterms:modified xsi:type="dcterms:W3CDTF">2026-09-27T14:00:03Z</dcterms:modified>
  <cp:revision>1</cp:revision>
</cp:coreProperties>
</file>