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<sst xmlns="http://schemas.openxmlformats.org/spreadsheetml/2006/main" count="122" uniqueCount="122">
  <si>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</si>
  <si>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</si>
  <si>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CAROTTES ET POIS CHICHES AU CUMIN (COLLECTIVITÉ, CONSERVE)</t>
  </si>
  <si>
    <t>Code</t>
  </si>
  <si>
    <t>GRO_CDC_171B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</si>
  <si>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</si>
  <si>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</si>
  <si>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</si>
  <si>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</si>
  <si>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</si>
  <si>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</si>
  <si>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</si>
  <si>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</si>
  <si>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</si>
  <si>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</si>
  <si>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</si>
  <si>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</si>
  <si>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</si>
  <si>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</si>
  <si>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</si>
  <si>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12:05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</si>
  <si>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</si>
  <si>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</si>
  <si>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</si>
  <si>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</si>
  <si>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</si>
  <si>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</si>
  <si>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</si>
  <si>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</si>
  <si>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</si>
  <si>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</si>
  <si>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</si>
  <si>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</si>
  <si>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</si>
  <si>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</si>
  <si>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PCHICHE-BTE51</t>
  </si>
  <si>
    <t>Pois chiches au naturel, boîte 5/1</t>
  </si>
  <si>
    <t>Conserves de légumes</t>
  </si>
  <si>
    <t>u</t>
  </si>
  <si>
    <t>EPI-CUMIN-POW</t>
  </si>
  <si>
    <t>Cumin moulu</t>
  </si>
  <si>
    <t>Épices en poudre et graines</t>
  </si>
  <si>
    <t>kg</t>
  </si>
  <si>
    <t>EPI-PIMENT-CAYE</t>
  </si>
  <si>
    <t>Piment de Cayenne</t>
  </si>
  <si>
    <t>EPI-POIVRE-NOIR</t>
  </si>
  <si>
    <t>Poivre noir moulu</t>
  </si>
  <si>
    <t>FLEUR-THYM</t>
  </si>
  <si>
    <t>Fleur de thym dehydratee</t>
  </si>
  <si>
    <t>Herbes aromatiques séchées</t>
  </si>
  <si>
    <t>RNME101403</t>
  </si>
  <si>
    <t>Huile olive vierge extra bidon 5L</t>
  </si>
  <si>
    <t>Assaisonnements et corps gras</t>
  </si>
  <si>
    <t>KNORR-FBLANC-VEA</t>
  </si>
  <si>
    <t>Fonds Blanc de Veau (Knorr Professional)</t>
  </si>
  <si>
    <t>Fonds déshydratés et poudres</t>
  </si>
  <si>
    <t>BEU-DOUX</t>
  </si>
  <si>
    <t>Beurre doux 82% MG plaquette</t>
  </si>
  <si>
    <t>Beurres et margarines</t>
  </si>
  <si>
    <t>RNM6520160</t>
  </si>
  <si>
    <t>PERSIL simple France botte</t>
  </si>
  <si>
    <t>Légumes</t>
  </si>
  <si>
    <t>bte</t>
  </si>
  <si>
    <t>SEL-FIN</t>
  </si>
  <si>
    <t>Sel fin de cuisine</t>
  </si>
  <si>
    <t>Sels et condiments de base</t>
  </si>
  <si>
    <t>RNMS00812</t>
  </si>
  <si>
    <t>Ail haché IQF</t>
  </si>
  <si>
    <t>Légumes surgelés</t>
  </si>
  <si>
    <t>RNMS00751</t>
  </si>
  <si>
    <t>Carottes en rondelles surgelées</t>
  </si>
  <si>
    <t>RNMS00780</t>
  </si>
  <si>
    <t>Oignons émincés surgelés</t>
  </si>
  <si>
    <t>Total</t>
  </si>
  <si>
    <t>Niveau</t>
  </si>
  <si>
    <t>Composant</t>
  </si>
  <si>
    <t>Type</t>
  </si>
  <si>
    <t>Quantité (pour 100 pc)</t>
  </si>
  <si>
    <t>recette</t>
  </si>
  <si>
    <t>Garnitures et légumes collectivité</t>
  </si>
  <si>
    <t xml:space="preserve">    ↳ Carottes en rondelles surgelées</t>
  </si>
  <si>
    <t>matiere</t>
  </si>
  <si>
    <t xml:space="preserve">    ↳ POIS CHICHES EN CONSERVE, BOÎTE 5/1 (KG)</t>
  </si>
  <si>
    <t>Conversions conserves (boîte→net)</t>
  </si>
  <si>
    <t xml:space="preserve">        ↳ Pois chiches au naturel, boîte 5/1</t>
  </si>
  <si>
    <t xml:space="preserve">    ↳ Oignons émincés surgelés</t>
  </si>
  <si>
    <t xml:space="preserve">    ↳ Ail haché IQF</t>
  </si>
  <si>
    <t xml:space="preserve">    ↳ HUILE OLIVE (L)</t>
  </si>
  <si>
    <t>Conversions diverses</t>
  </si>
  <si>
    <t xml:space="preserve">        ↳ Huile olive vierge extra bidon 5L</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</si>
  <si>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</si>
  <si>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</si>
  <si>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</si>
  <si>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</si>
  <si>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</si>
  <si>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</si>
  <si>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</si>
  <si>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Piment de Cayenne</t>
  </si>
  <si>
    <t xml:space="preserve">    ↳ Cumin moulu</t>
  </si>
  <si>
    <t xml:space="preserve">    ↳ Fleur de thym dehydratee</t>
  </si>
  <si>
    <t xml:space="preserve">    ↳ PERSIL PLAT (KG)</t>
  </si>
  <si>
    <t xml:space="preserve">        ↳ PERSIL simple France botte</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</si>
  <si>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</si>
  <si>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</si>
  <si>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</si>
  <si>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</si>
  <si>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</si>
  <si>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</si>
  <si>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</si>
  <si>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</si>
  <si>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</si>
  <si>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CAROTTES ET POIS CHICHES AU CUMIN (COLLECTIVITÉ, CONSERVE)</t>
  </si>
  <si>
    <t>CAROTTES ET POIS CHICHES AU CUMIN (COLLECTIVITÉ, CONSERVE)  GRO_CDC_171B</t>
  </si>
  <si>
    <t>1.</t>
  </si>
  <si>
    <t>2.</t>
  </si>
  <si>
    <t xml:space="preserve">    POIS CHICHES EN CONSERVE, BOÎTE 5/1 (KG) (conv.)</t>
  </si>
  <si>
    <t xml:space="preserve">    Fond blanc de veau reconstitué (collectivité)</t>
  </si>
  <si>
    <t xml:space="preserve">    PERSIL PLAT (KG) (conv.)</t>
  </si>
  <si>
    <t>3.</t>
  </si>
  <si>
    <t xml:space="preserve">    HUILE OLIVE (L) (conv.)</t>
  </si>
  <si>
    <t>4.</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</si>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</sst>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65.671471</v>
      </c>
    </row>
    <row r="12">
      <c r="A12" t="s" s="3">
        <v>16</v>
      </c>
      <c r="B12" s="4">
        <v>0.65671471</v>
      </c>
    </row>
    <row r="13">
      <c r="A13"/>
      <c r="B13"/>
    </row>
    <row r="14">
      <c r="A14" t="s" s="5">
        <v>17</v>
      </c>
      <c r="B14" t="s" s="5">
        <v>14</v>
      </c>
    </row>
    <row r="15">
      <c r="A15" t="s" s="5">
        <v>18</v>
      </c>
      <c r="B15" s="6">
        <v>65.671471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1.97</v>
      </c>
      <c r="E7" s="11">
        <f>D7*$B$2</f>
        <v>1.97</v>
      </c>
      <c r="F7" t="s">
        <v>34</v>
      </c>
      <c r="G7" s="4">
        <f>E7*0.0043</f>
        <v>0.008471</v>
      </c>
    </row>
    <row r="8">
      <c r="A8" t="s">
        <v>35</v>
      </c>
      <c r="B8" t="s">
        <v>36</v>
      </c>
      <c r="C8" t="s">
        <v>37</v>
      </c>
      <c r="D8" s="9">
        <v>2</v>
      </c>
      <c r="E8" s="11">
        <f>D8*$B$2</f>
        <v>2</v>
      </c>
      <c r="F8" t="s">
        <v>38</v>
      </c>
      <c r="G8" s="4">
        <f>E8*5.7</f>
        <v>11.4</v>
      </c>
    </row>
    <row r="9">
      <c r="A9" t="s">
        <v>39</v>
      </c>
      <c r="B9" t="s">
        <v>40</v>
      </c>
      <c r="C9" t="s">
        <v>41</v>
      </c>
      <c r="D9" s="9">
        <v>0.01</v>
      </c>
      <c r="E9" s="11">
        <f>D9*$B$2</f>
        <v>0.01</v>
      </c>
      <c r="F9" t="s">
        <v>42</v>
      </c>
      <c r="G9" s="4">
        <f>E9*8.5</f>
        <v>0.085</v>
      </c>
    </row>
    <row r="10">
      <c r="A10" t="s">
        <v>43</v>
      </c>
      <c r="B10" t="s">
        <v>44</v>
      </c>
      <c r="C10" t="s">
        <v>41</v>
      </c>
      <c r="D10" s="9">
        <v>0.004</v>
      </c>
      <c r="E10" s="11">
        <f>D10*$B$2</f>
        <v>0.004</v>
      </c>
      <c r="F10" t="s">
        <v>42</v>
      </c>
      <c r="G10" s="4">
        <f>E10*9.8</f>
        <v>0.0392</v>
      </c>
    </row>
    <row r="11">
      <c r="A11" t="s">
        <v>45</v>
      </c>
      <c r="B11" t="s">
        <v>46</v>
      </c>
      <c r="C11" t="s">
        <v>41</v>
      </c>
      <c r="D11" s="9">
        <v>0.01</v>
      </c>
      <c r="E11" s="11">
        <f>D11*$B$2</f>
        <v>0.01</v>
      </c>
      <c r="F11" t="s">
        <v>42</v>
      </c>
      <c r="G11" s="4">
        <f>E11*12.5</f>
        <v>0.125</v>
      </c>
    </row>
    <row r="12">
      <c r="A12" t="s">
        <v>47</v>
      </c>
      <c r="B12" t="s">
        <v>48</v>
      </c>
      <c r="C12" t="s">
        <v>49</v>
      </c>
      <c r="D12" s="9">
        <v>0.015</v>
      </c>
      <c r="E12" s="11">
        <f>D12*$B$2</f>
        <v>0.015</v>
      </c>
      <c r="F12" t="s">
        <v>42</v>
      </c>
      <c r="G12" s="4">
        <f>E12*28</f>
        <v>0.42</v>
      </c>
    </row>
    <row r="13">
      <c r="A13" t="s">
        <v>50</v>
      </c>
      <c r="B13" t="s">
        <v>51</v>
      </c>
      <c r="C13" t="s">
        <v>52</v>
      </c>
      <c r="D13" s="9">
        <v>0.05</v>
      </c>
      <c r="E13" s="11">
        <f>D13*$B$2</f>
        <v>0.05</v>
      </c>
      <c r="F13" t="s">
        <v>38</v>
      </c>
      <c r="G13" s="4">
        <f>E13*65.22</f>
        <v>3.261</v>
      </c>
    </row>
    <row r="14">
      <c r="A14" t="s">
        <v>53</v>
      </c>
      <c r="B14" t="s">
        <v>54</v>
      </c>
      <c r="C14" t="s">
        <v>55</v>
      </c>
      <c r="D14" s="9">
        <v>0.03</v>
      </c>
      <c r="E14" s="11">
        <f>D14*$B$2</f>
        <v>0.03</v>
      </c>
      <c r="F14" t="s">
        <v>42</v>
      </c>
      <c r="G14" s="4">
        <f>E14*25.01</f>
        <v>0.7503</v>
      </c>
    </row>
    <row r="15">
      <c r="A15" t="s">
        <v>56</v>
      </c>
      <c r="B15" t="s">
        <v>57</v>
      </c>
      <c r="C15" t="s">
        <v>58</v>
      </c>
      <c r="D15" s="9">
        <v>0.5</v>
      </c>
      <c r="E15" s="11">
        <f>D15*$B$2</f>
        <v>0.5</v>
      </c>
      <c r="F15" t="s">
        <v>42</v>
      </c>
      <c r="G15" s="4">
        <f>E15*5.2</f>
        <v>2.6</v>
      </c>
    </row>
    <row r="16">
      <c r="A16" t="s">
        <v>59</v>
      </c>
      <c r="B16" t="s">
        <v>60</v>
      </c>
      <c r="C16" t="s">
        <v>61</v>
      </c>
      <c r="D16" s="9">
        <v>2</v>
      </c>
      <c r="E16" s="11">
        <f>D16*$B$2</f>
        <v>2</v>
      </c>
      <c r="F16" t="s">
        <v>62</v>
      </c>
      <c r="G16" s="4">
        <f>E16*0.45</f>
        <v>0.9</v>
      </c>
    </row>
    <row r="17">
      <c r="A17" t="s">
        <v>63</v>
      </c>
      <c r="B17" t="s">
        <v>64</v>
      </c>
      <c r="C17" t="s">
        <v>65</v>
      </c>
      <c r="D17" s="9">
        <v>0.03</v>
      </c>
      <c r="E17" s="11">
        <f>D17*$B$2</f>
        <v>0.03</v>
      </c>
      <c r="F17" t="s">
        <v>42</v>
      </c>
      <c r="G17" s="4">
        <f>E17*0.35</f>
        <v>0.0105</v>
      </c>
    </row>
    <row r="18">
      <c r="A18" t="s">
        <v>66</v>
      </c>
      <c r="B18" t="s">
        <v>67</v>
      </c>
      <c r="C18" t="s">
        <v>68</v>
      </c>
      <c r="D18" s="9">
        <v>0.2</v>
      </c>
      <c r="E18" s="11">
        <f>D18*$B$2</f>
        <v>0.2</v>
      </c>
      <c r="F18" t="s">
        <v>42</v>
      </c>
      <c r="G18" s="4">
        <f>E18*9.26</f>
        <v>1.852</v>
      </c>
    </row>
    <row r="19">
      <c r="A19" t="s">
        <v>69</v>
      </c>
      <c r="B19" t="s">
        <v>70</v>
      </c>
      <c r="C19" t="s">
        <v>68</v>
      </c>
      <c r="D19" s="9">
        <v>15</v>
      </c>
      <c r="E19" s="11">
        <f>D19*$B$2</f>
        <v>15</v>
      </c>
      <c r="F19" t="s">
        <v>42</v>
      </c>
      <c r="G19" s="4">
        <f>E19*2.17</f>
        <v>32.55</v>
      </c>
    </row>
    <row r="20">
      <c r="A20" t="s">
        <v>71</v>
      </c>
      <c r="B20" t="s">
        <v>72</v>
      </c>
      <c r="C20" t="s">
        <v>68</v>
      </c>
      <c r="D20" s="9">
        <v>3</v>
      </c>
      <c r="E20" s="11">
        <f>D20*$B$2</f>
        <v>3</v>
      </c>
      <c r="F20" t="s">
        <v>42</v>
      </c>
      <c r="G20" s="4">
        <f>E20*3.89</f>
        <v>11.67</v>
      </c>
    </row>
    <row r="21">
      <c r="A21"/>
      <c r="B21"/>
      <c r="C21"/>
      <c r="D21"/>
      <c r="E21"/>
      <c r="F21" t="s" s="3">
        <v>73</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15</v>
      </c>
      <c r="E3" t="s">
        <v>42</v>
      </c>
      <c r="F3" t="s">
        <v>68</v>
      </c>
    </row>
    <row r="4">
      <c r="A4">
        <v>1</v>
      </c>
      <c r="B4" t="s">
        <v>82</v>
      </c>
      <c r="C4" t="s">
        <v>78</v>
      </c>
      <c r="D4" s="11">
        <v>5.31</v>
      </c>
      <c r="E4" t="s">
        <v>42</v>
      </c>
      <c r="F4" t="s">
        <v>83</v>
      </c>
    </row>
    <row r="5">
      <c r="A5">
        <v>2</v>
      </c>
      <c r="B5" t="s">
        <v>84</v>
      </c>
      <c r="C5" t="s">
        <v>81</v>
      </c>
      <c r="D5" s="11">
        <v>2</v>
      </c>
      <c r="E5" t="s">
        <v>38</v>
      </c>
      <c r="F5" t="s">
        <v>37</v>
      </c>
    </row>
    <row r="6">
      <c r="A6">
        <v>1</v>
      </c>
      <c r="B6" t="s">
        <v>85</v>
      </c>
      <c r="C6" t="s">
        <v>81</v>
      </c>
      <c r="D6" s="11">
        <v>3</v>
      </c>
      <c r="E6" t="s">
        <v>42</v>
      </c>
      <c r="F6" t="s">
        <v>68</v>
      </c>
    </row>
    <row r="7">
      <c r="A7">
        <v>1</v>
      </c>
      <c r="B7" t="s">
        <v>86</v>
      </c>
      <c r="C7" t="s">
        <v>81</v>
      </c>
      <c r="D7" s="11">
        <v>0.2</v>
      </c>
      <c r="E7" t="s">
        <v>42</v>
      </c>
      <c r="F7" t="s">
        <v>68</v>
      </c>
    </row>
    <row r="8">
      <c r="A8">
        <v>1</v>
      </c>
      <c r="B8" t="s">
        <v>87</v>
      </c>
      <c r="C8" t="s">
        <v>78</v>
      </c>
      <c r="D8" s="11">
        <v>0.25</v>
      </c>
      <c r="E8" t="s">
        <v>34</v>
      </c>
      <c r="F8" t="s">
        <v>88</v>
      </c>
    </row>
    <row r="9">
      <c r="A9">
        <v>2</v>
      </c>
      <c r="B9" t="s">
        <v>89</v>
      </c>
      <c r="C9" t="s">
        <v>81</v>
      </c>
      <c r="D9" s="11">
        <v>0.05</v>
      </c>
      <c r="E9" t="s">
        <v>38</v>
      </c>
      <c r="F9" t="s">
        <v>52</v>
      </c>
    </row>
    <row r="10">
      <c r="A10">
        <v>1</v>
      </c>
      <c r="B10" t="s">
        <v>90</v>
      </c>
      <c r="C10" t="s">
        <v>81</v>
      </c>
      <c r="D10" s="11">
        <v>0.5</v>
      </c>
      <c r="E10" t="s">
        <v>42</v>
      </c>
      <c r="F10" t="s">
        <v>58</v>
      </c>
    </row>
    <row r="11">
      <c r="A11">
        <v>1</v>
      </c>
      <c r="B11" t="s">
        <v>91</v>
      </c>
      <c r="C11" t="s">
        <v>78</v>
      </c>
      <c r="D11" s="11">
        <v>2</v>
      </c>
      <c r="E11" t="s">
        <v>34</v>
      </c>
      <c r="F11" t="s">
        <v>92</v>
      </c>
    </row>
    <row r="12">
      <c r="A12">
        <v>2</v>
      </c>
      <c r="B12" t="s">
        <v>93</v>
      </c>
      <c r="C12" t="s">
        <v>81</v>
      </c>
      <c r="D12" s="11">
        <v>1.97</v>
      </c>
      <c r="E12" t="s">
        <v>34</v>
      </c>
      <c r="F12" t="s">
        <v>33</v>
      </c>
    </row>
    <row r="13">
      <c r="A13">
        <v>2</v>
      </c>
      <c r="B13" t="s">
        <v>94</v>
      </c>
      <c r="C13" t="s">
        <v>81</v>
      </c>
      <c r="D13" s="11">
        <v>0.03</v>
      </c>
      <c r="E13" t="s">
        <v>42</v>
      </c>
      <c r="F13" t="s">
        <v>55</v>
      </c>
    </row>
    <row r="14">
      <c r="A14">
        <v>1</v>
      </c>
      <c r="B14" t="s">
        <v>95</v>
      </c>
      <c r="C14" t="s">
        <v>81</v>
      </c>
      <c r="D14" s="11">
        <v>0.03</v>
      </c>
      <c r="E14" t="s">
        <v>42</v>
      </c>
      <c r="F14" t="s">
        <v>65</v>
      </c>
    </row>
    <row r="15">
      <c r="A15">
        <v>1</v>
      </c>
      <c r="B15" t="s">
        <v>96</v>
      </c>
      <c r="C15" t="s">
        <v>81</v>
      </c>
      <c r="D15" s="11">
        <v>0.01</v>
      </c>
      <c r="E15" t="s">
        <v>42</v>
      </c>
      <c r="F15" t="s">
        <v>41</v>
      </c>
    </row>
    <row r="16">
      <c r="A16">
        <v>1</v>
      </c>
      <c r="B16" t="s">
        <v>97</v>
      </c>
      <c r="C16" t="s">
        <v>81</v>
      </c>
      <c r="D16" s="11">
        <v>0.004</v>
      </c>
      <c r="E16" t="s">
        <v>42</v>
      </c>
      <c r="F16" t="s">
        <v>41</v>
      </c>
    </row>
    <row r="17">
      <c r="A17">
        <v>1</v>
      </c>
      <c r="B17" t="s">
        <v>98</v>
      </c>
      <c r="C17" t="s">
        <v>81</v>
      </c>
      <c r="D17" s="11">
        <v>0.01</v>
      </c>
      <c r="E17" t="s">
        <v>42</v>
      </c>
      <c r="F17" t="s">
        <v>41</v>
      </c>
    </row>
    <row r="18">
      <c r="A18">
        <v>1</v>
      </c>
      <c r="B18" t="s">
        <v>99</v>
      </c>
      <c r="C18" t="s">
        <v>81</v>
      </c>
      <c r="D18" s="11">
        <v>0.015</v>
      </c>
      <c r="E18" t="s">
        <v>42</v>
      </c>
      <c r="F18" t="s">
        <v>49</v>
      </c>
    </row>
    <row r="19">
      <c r="A19">
        <v>1</v>
      </c>
      <c r="B19" t="s">
        <v>100</v>
      </c>
      <c r="C19" t="s">
        <v>78</v>
      </c>
      <c r="D19" s="11">
        <v>0.2</v>
      </c>
      <c r="E19" t="s">
        <v>42</v>
      </c>
      <c r="F19" t="s">
        <v>88</v>
      </c>
    </row>
    <row r="20">
      <c r="A20">
        <v>2</v>
      </c>
      <c r="B20" t="s">
        <v>101</v>
      </c>
      <c r="C20" t="s">
        <v>81</v>
      </c>
      <c r="D20" s="11">
        <v>2</v>
      </c>
      <c r="E20" t="s">
        <v>62</v>
      </c>
      <c r="F20"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légumes surgelés suivant la procédure. Déconditionner les 2 boîtes de pois chiches suivant la procédure ; égoutter et rincer les pois chiches. Réserver. Dans une russe, réaliser 2 litres de fond blanc de veau à partir de fond déshydraté, en se reportant aux recommandations du fabricant. Réserver au chaud en attente d'utilisation. Laver et désinfecter le persil. Effeuiller le persil. Au cutter, hacher le persil. Réserver au froid le persil haché dans une calotte filmée.</t>
        </is>
      </c>
      <c r="E3" t="s" s="13"/>
      <c r="F3"/>
    </row>
    <row r="4">
      <c r="A4" t="s">
        <v>2</v>
      </c>
      <c r="B4">
        <v>3</v>
      </c>
      <c r="C4"/>
      <c r="D4" t="inlineStr" s="13">
        <is>
          <t>Marquer la cuisson des légumes — Dans la sauteuse, faire revenir à l'huile et au beurre, les oignons émincés. Une fois légèrement colorés, ajouter les carottes, l'ail haché, la fleur de thym, les épices et le fond de veau. ⚠️☢️ ATTENTION : LES POIS CHICHES EN CONSERVE SONT DÉJÀ SALÉS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E4" t="s" s="13"/>
      <c r="F4"/>
    </row>
    <row r="5">
      <c r="A5" t="s">
        <v>2</v>
      </c>
      <c r="B5">
        <v>4</v>
      </c>
      <c r="C5"/>
      <c r="D5" t="inlineStr" s="13">
        <is>
          <t>Servir — Servir les carottes aux pois chiches avec des ragoûts, des tajines, etc. Persiller au départ du plat. On peut mettre des feuilles de coriandre à la place du persil.</t>
        </is>
      </c>
      <c r="E5" t="s" s="13"/>
      <c r="F5"/>
    </row>
    <row r="6">
      <c r="A6" t="s">
        <v>108</v>
      </c>
      <c r="B6">
        <v>1</v>
      </c>
      <c r="C6" t="s">
        <v>109</v>
      </c>
      <c r="D6" t="s" s="13">
        <v>110</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111</v>
      </c>
      <c r="B1"/>
      <c r="C1"/>
      <c r="D1"/>
    </row>
    <row r="2">
      <c r="A2" t="str" s="14">
        <f>"GRO_CDC_171B · GRO.GARNITUR · référence : "&amp;Besoins!B3&amp;" "&amp;Besoins!C3&amp;" · multiplicateur réglable sur la feuille ""Besoins"""</f>
        <v>GRO_CDC_171B · GRO.GARNITUR · référence : 100 pc · multiplicateur réglable sur la feuille </v>
      </c>
      <c r="B2"/>
      <c r="C2"/>
      <c r="D2"/>
    </row>
    <row r="3">
      <c r="A3"/>
      <c r="B3"/>
      <c r="C3"/>
      <c r="D3"/>
    </row>
    <row r="4">
      <c r="A4" t="s" s="15">
        <v>112</v>
      </c>
      <c r="B4"/>
      <c r="C4"/>
      <c r="D4"/>
    </row>
    <row r="5">
      <c r="A5" t="s" s="16">
        <v>113</v>
      </c>
      <c r="B5" t="str" s="13">
        <f>Procedure!D2</f>
        <v>Mise en place du poste de travail — Vérifier les D.L.C., peser les denrées, sélectionner le matériel nécessaire. Laver et désinfecter le matériel et le poste de travail en suivant les protocoles.</v>
      </c>
      <c r="C5"/>
      <c r="D5"/>
    </row>
    <row r="6">
      <c r="A6" t="s" s="16">
        <v>114</v>
      </c>
      <c r="B6" t="str" s="13">
        <f>Procedure!D3</f>
        <v>Préparations préliminaires — Déconditionner les légumes surgelés suivant la procédure. Déconditionner les 2 boîtes de pois chiches suivant la procédure ; égoutter et rincer les pois chiches. Réserver. Dans une russe, réaliser 2 litres de fond blanc de veau à partir de fond déshydraté, en se reportant aux recommandations du fabricant. Réserver au chaud en attente d'utilisation. Laver et désinfecter le persil. Effeuiller le persil. Au cutter, hacher le persil. Réserver au froid le persil haché dans une calotte filmée.</v>
      </c>
      <c r="C6"/>
      <c r="D6"/>
    </row>
    <row r="7">
      <c r="A7"/>
      <c r="B7" t="str">
        <f>Besoins!B19</f>
        <v>Carottes en rondelles surgelées</v>
      </c>
      <c r="C7" s="11">
        <f>Besoins!E19</f>
        <v>15</v>
      </c>
      <c r="D7" t="str">
        <f>Besoins!F19</f>
        <v>kg</v>
      </c>
    </row>
    <row r="8">
      <c r="A8"/>
      <c r="B8" t="s">
        <v>115</v>
      </c>
      <c r="C8" s="11">
        <f>'Besoins'!$B$2*5.31</f>
        <v>5.31</v>
      </c>
      <c r="D8" t="s">
        <v>42</v>
      </c>
    </row>
    <row r="9">
      <c r="A9"/>
      <c r="B9" t="str">
        <f>Besoins!B20</f>
        <v>Oignons émincés surgelés</v>
      </c>
      <c r="C9" s="11">
        <f>Besoins!E20</f>
        <v>3</v>
      </c>
      <c r="D9" t="str">
        <f>Besoins!F20</f>
        <v>kg</v>
      </c>
    </row>
    <row r="10">
      <c r="A10"/>
      <c r="B10" t="str">
        <f>Besoins!B18</f>
        <v>Ail haché IQF</v>
      </c>
      <c r="C10" s="11">
        <f>Besoins!E18</f>
        <v>0.2</v>
      </c>
      <c r="D10" t="str">
        <f>Besoins!F18</f>
        <v>kg</v>
      </c>
    </row>
    <row r="11">
      <c r="A11"/>
      <c r="B11" t="s">
        <v>116</v>
      </c>
      <c r="C11" s="11">
        <f>'Besoins'!$B$2*2</f>
        <v>2</v>
      </c>
      <c r="D11" t="s">
        <v>34</v>
      </c>
    </row>
    <row r="12">
      <c r="A12"/>
      <c r="B12" t="s">
        <v>117</v>
      </c>
      <c r="C12" s="11">
        <f>'Besoins'!$B$2*0.2</f>
        <v>0.2</v>
      </c>
      <c r="D12" t="s">
        <v>42</v>
      </c>
    </row>
    <row r="13">
      <c r="A13" t="s" s="16">
        <v>118</v>
      </c>
      <c r="B13" t="str" s="13">
        <f>Procedure!D4</f>
        <v>Marquer la cuisson des légumes — Dans la sauteuse, faire revenir à l'huile et au beurre, les oignons émincés. Une fois légèrement colorés, ajouter les carottes, l'ail haché, la fleur de thym, les épices et le fond de veau. ⚠️☢️ ATTENTION : LES POIS CHICHES EN CONSERVE SONT DÉJÀ SALÉS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v>
      </c>
      <c r="C13"/>
      <c r="D13"/>
    </row>
    <row r="14">
      <c r="A14"/>
      <c r="B14" t="s">
        <v>119</v>
      </c>
      <c r="C14" s="11">
        <f>'Besoins'!$B$2*0.25</f>
        <v>0.25</v>
      </c>
      <c r="D14" t="s">
        <v>34</v>
      </c>
    </row>
    <row r="15">
      <c r="A15"/>
      <c r="B15" t="str">
        <f>Besoins!B15</f>
        <v>Beurre doux 82% MG plaquette</v>
      </c>
      <c r="C15" s="11">
        <f>Besoins!E15</f>
        <v>0.5</v>
      </c>
      <c r="D15" t="str">
        <f>Besoins!F15</f>
        <v>kg</v>
      </c>
    </row>
    <row r="16">
      <c r="A16"/>
      <c r="B16" t="str">
        <f>Besoins!B17</f>
        <v>Sel fin de cuisine</v>
      </c>
      <c r="C16" s="11">
        <f>Besoins!E17</f>
        <v>0.03</v>
      </c>
      <c r="D16" t="str">
        <f>Besoins!F17</f>
        <v>kg</v>
      </c>
    </row>
    <row r="17">
      <c r="A17"/>
      <c r="B17" t="str">
        <f>Besoins!B11</f>
        <v>Poivre noir moulu</v>
      </c>
      <c r="C17" s="11">
        <f>Besoins!E11</f>
        <v>0.01</v>
      </c>
      <c r="D17" t="str">
        <f>Besoins!F11</f>
        <v>kg</v>
      </c>
    </row>
    <row r="18">
      <c r="A18"/>
      <c r="B18" t="str">
        <f>Besoins!B10</f>
        <v>Piment de Cayenne</v>
      </c>
      <c r="C18" s="11">
        <f>Besoins!E10</f>
        <v>0.004</v>
      </c>
      <c r="D18" t="str">
        <f>Besoins!F10</f>
        <v>kg</v>
      </c>
    </row>
    <row r="19">
      <c r="A19"/>
      <c r="B19" t="str">
        <f>Besoins!B9</f>
        <v>Cumin moulu</v>
      </c>
      <c r="C19" s="11">
        <f>Besoins!E9</f>
        <v>0.01</v>
      </c>
      <c r="D19" t="str">
        <f>Besoins!F9</f>
        <v>kg</v>
      </c>
    </row>
    <row r="20">
      <c r="A20"/>
      <c r="B20" t="str">
        <f>Besoins!B12</f>
        <v>Fleur de thym dehydratee</v>
      </c>
      <c r="C20" s="11">
        <f>Besoins!E12</f>
        <v>0.015</v>
      </c>
      <c r="D20" t="str">
        <f>Besoins!F12</f>
        <v>kg</v>
      </c>
    </row>
    <row r="21">
      <c r="A21" t="s" s="16">
        <v>120</v>
      </c>
      <c r="B21" t="str" s="13">
        <f>Procedure!D5</f>
        <v>Servir — Servir les carottes aux pois chiches avec des ragoûts, des tajines, etc. Persiller au départ du plat. On peut mettre des feuilles de coriandre à la place du persil.</v>
      </c>
      <c r="C21"/>
      <c r="D21"/>
    </row>
    <row r="22">
      <c r="A22"/>
      <c r="B22"/>
      <c r="C22"/>
      <c r="D22"/>
    </row>
    <row r="23">
      <c r="A23" t="s" s="15">
        <v>121</v>
      </c>
      <c r="B23"/>
      <c r="C23"/>
      <c r="D23"/>
    </row>
    <row r="24">
      <c r="A24" t="s" s="16">
        <v>113</v>
      </c>
      <c r="B24" t="str" s="13">
        <f>"[DISSOUDRE] "&amp;Procedure!D6</f>
        <v>[DISSOUDRE] Délayer la poudre dans l'eau froide en fouettant, puis porter à ébullition en remuant régulièrement.</v>
      </c>
      <c r="C24"/>
      <c r="D24"/>
    </row>
    <row r="25">
      <c r="A25"/>
      <c r="B25" t="str">
        <f>Besoins!B7</f>
        <v>Eau (robinet - moy. France 2026)</v>
      </c>
      <c r="C25" s="11">
        <f>Besoins!E7</f>
        <v>1.97</v>
      </c>
      <c r="D25" t="str">
        <f>Besoins!F7</f>
        <v>lt</v>
      </c>
    </row>
    <row r="26">
      <c r="A26"/>
      <c r="B26" t="str">
        <f>Besoins!B14</f>
        <v>Fonds Blanc de Veau (Knorr Professional)</v>
      </c>
      <c r="C26" s="11">
        <f>Besoins!E14</f>
        <v>0.03</v>
      </c>
      <c r="D26" t="str">
        <f>Besoins!F14</f>
        <v>kg</v>
      </c>
    </row>
    <row r="27">
      <c r="A27"/>
      <c r="B27"/>
      <c r="C27"/>
      <c r="D27"/>
    </row>
    <row r="28">
      <c r="A28" t="s" s="17">
        <v>21</v>
      </c>
      <c r="B28"/>
      <c r="C28"/>
      <c r="D28"/>
    </row>
  </sheetData>
  <sheetProtection sheet="1" formatRows="0" formatColumns="0"/>
  <mergeCells count="10">
    <mergeCell ref="A1:D1"/>
    <mergeCell ref="A2:D2"/>
    <mergeCell ref="A4:D4"/>
    <mergeCell ref="B5:D5"/>
    <mergeCell ref="B6:D6"/>
    <mergeCell ref="B13:D13"/>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2026-09-27T10:05:12Z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2026-09-27T10:05:12Z</dcterms:modified>
  <cp:revision>1</cp:revision>
</cp:coreProperties>
</file>