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<sst xmlns="http://schemas.openxmlformats.org/spreadsheetml/2006/main" count="105" uniqueCount="105">
  <si>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</si>
  <si>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</si>
  <si>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FRICASSÉE D'ARTICHAUTS À LA CARBONARA</t>
  </si>
  <si>
    <t>Code</t>
  </si>
  <si>
    <t>GRO_CDC_170A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</si>
  <si>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</si>
  <si>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</si>
  <si>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</si>
  <si>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</si>
  <si>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</si>
  <si>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</si>
  <si>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</si>
  <si>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</si>
  <si>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</si>
  <si>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</si>
  <si>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</si>
  <si>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</si>
  <si>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</si>
  <si>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</si>
  <si>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</si>
  <si>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12:10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</si>
  <si>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</si>
  <si>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</si>
  <si>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</si>
  <si>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</si>
  <si>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</si>
  <si>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</si>
  <si>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</si>
  <si>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</si>
  <si>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</si>
  <si>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</si>
  <si>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RNM100733</t>
  </si>
  <si>
    <t>Lardons lardon cru fumé</t>
  </si>
  <si>
    <t>Charcuterie</t>
  </si>
  <si>
    <t>kg</t>
  </si>
  <si>
    <t>EPI-POIVRE-BLAN</t>
  </si>
  <si>
    <t>Poivre blanc moulu</t>
  </si>
  <si>
    <t>Épices en poudre et graines</t>
  </si>
  <si>
    <t>RNME101408</t>
  </si>
  <si>
    <t>Jus de citron type pulco 70cl</t>
  </si>
  <si>
    <t>Assaisonnements et corps gras</t>
  </si>
  <si>
    <t>u</t>
  </si>
  <si>
    <t>BEU-DOUX</t>
  </si>
  <si>
    <t>Beurre doux 82% MG plaquette</t>
  </si>
  <si>
    <t>Beurres et margarines</t>
  </si>
  <si>
    <t>CRE-FRAICHE-EP</t>
  </si>
  <si>
    <t>Crème fraîche épaisse 30% MG</t>
  </si>
  <si>
    <t>Crèmes fraîches et laitières</t>
  </si>
  <si>
    <t>FROM-PARMESAN</t>
  </si>
  <si>
    <t>Parmesan râpé (Parmigiano)</t>
  </si>
  <si>
    <t>Fromages de base cuisine</t>
  </si>
  <si>
    <t>RNM3980160</t>
  </si>
  <si>
    <t>BASILIC France botte</t>
  </si>
  <si>
    <t>Légumes</t>
  </si>
  <si>
    <t>bte</t>
  </si>
  <si>
    <t>RNM27820123</t>
  </si>
  <si>
    <t>OIGNON jaune France cat.I 60-80mm</t>
  </si>
  <si>
    <t>RNMS00812</t>
  </si>
  <si>
    <t>Ail haché IQF</t>
  </si>
  <si>
    <t>Légumes surgelés</t>
  </si>
  <si>
    <t>ECHALOTE-CI-SURG</t>
  </si>
  <si>
    <t>Échalotes ciselées surgelées</t>
  </si>
  <si>
    <t>RNMS00882</t>
  </si>
  <si>
    <t>Fonds d'artichaut import</t>
  </si>
  <si>
    <t>Total</t>
  </si>
  <si>
    <t>Niveau</t>
  </si>
  <si>
    <t>Composant</t>
  </si>
  <si>
    <t>Type</t>
  </si>
  <si>
    <t>Quantité (pour 100 pc)</t>
  </si>
  <si>
    <t>recette</t>
  </si>
  <si>
    <t>Garnitures et légumes collectivité</t>
  </si>
  <si>
    <t xml:space="preserve">    ↳ Fonds d'artichaut import</t>
  </si>
  <si>
    <t>matiere</t>
  </si>
  <si>
    <t xml:space="preserve">    ↳ Lardons lardon cru fumé</t>
  </si>
  <si>
    <t xml:space="preserve">    ↳ OIGNON jaune France cat.I 60-80mm</t>
  </si>
  <si>
    <t xml:space="preserve">    ↳ Échalotes ciselées surgelées</t>
  </si>
  <si>
    <t xml:space="preserve">    ↳ Ail haché IQF</t>
  </si>
  <si>
    <t xml:space="preserve">    ↳ Crème fraîche épaisse 30% MG</t>
  </si>
  <si>
    <t xml:space="preserve">    ↳ Jus citron pulco (L)</t>
  </si>
  <si>
    <t>lt</t>
  </si>
  <si>
    <t>Conversions fruits frais (P→K)</t>
  </si>
  <si>
    <t xml:space="preserve">        ↳ Jus de citron type pulco 70cl</t>
  </si>
  <si>
    <t xml:space="preserve">    ↳ BASILIC (KG)</t>
  </si>
  <si>
    <t>Conversions diverses</t>
  </si>
  <si>
    <t xml:space="preserve">        ↳ BASILIC France botte</t>
  </si>
  <si>
    <t xml:space="preserve">    ↳ Parmesan râpé (Parmigiano)</t>
  </si>
  <si>
    <t xml:space="preserve">    ↳ Beurre doux 82% MG plaquette</t>
  </si>
  <si>
    <t xml:space="preserve">    ↳ Poivre blanc moulu</t>
  </si>
  <si>
    <t>Recette</t>
  </si>
  <si>
    <t>#</t>
  </si>
  <si>
    <t>Verbe</t>
  </si>
  <si>
    <t>Étape</t>
  </si>
  <si>
    <t>Précision technique</t>
  </si>
  <si>
    <t>Durée</t>
  </si>
  <si>
    <t>Fiche technique — FRICASSÉE D'ARTICHAUTS À LA CARBONARA</t>
  </si>
  <si>
    <t>FRICASSÉE D'ARTICHAUTS À LA CARBONARA  GRO_CDC_170A</t>
  </si>
  <si>
    <t>1.</t>
  </si>
  <si>
    <t>2.</t>
  </si>
  <si>
    <t xml:space="preserve">    BASILIC (KG) (conv.)</t>
  </si>
  <si>
    <t>3.</t>
  </si>
  <si>
    <t>4.</t>
  </si>
  <si>
    <t xml:space="preserve">    Jus citron pulco (L) (conv.)</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</si>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</sst>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167.17944761905</v>
      </c>
    </row>
    <row r="12">
      <c r="A12" t="s" s="3">
        <v>16</v>
      </c>
      <c r="B12" s="4">
        <v>1.6717944761905</v>
      </c>
    </row>
    <row r="13">
      <c r="A13"/>
      <c r="B13"/>
    </row>
    <row r="14">
      <c r="A14" t="s" s="5">
        <v>17</v>
      </c>
      <c r="B14" t="s" s="5">
        <v>14</v>
      </c>
    </row>
    <row r="15">
      <c r="A15" t="s" s="5">
        <v>18</v>
      </c>
      <c r="B15" s="6">
        <v>167.17944761905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E7*8.96</f>
        <v>26.88</v>
      </c>
    </row>
    <row r="8">
      <c r="A8" t="s">
        <v>35</v>
      </c>
      <c r="B8" t="s">
        <v>36</v>
      </c>
      <c r="C8" t="s">
        <v>37</v>
      </c>
      <c r="D8" s="9">
        <v>0.008</v>
      </c>
      <c r="E8" s="11">
        <f>D8*$B$2</f>
        <v>0.008</v>
      </c>
      <c r="F8" t="s">
        <v>34</v>
      </c>
      <c r="G8" s="4">
        <f>E8*14.8</f>
        <v>0.1184</v>
      </c>
    </row>
    <row r="9">
      <c r="A9" t="s">
        <v>38</v>
      </c>
      <c r="B9" t="s">
        <v>39</v>
      </c>
      <c r="C9" t="s">
        <v>40</v>
      </c>
      <c r="D9" s="9">
        <v>0.333333</v>
      </c>
      <c r="E9" s="11">
        <f>D9*$B$2</f>
        <v>0.333333</v>
      </c>
      <c r="F9" t="s">
        <v>41</v>
      </c>
      <c r="G9" s="4">
        <f>E9*8.1571510143</f>
        <v>2.719048</v>
      </c>
    </row>
    <row r="10">
      <c r="A10" t="s">
        <v>42</v>
      </c>
      <c r="B10" t="s">
        <v>43</v>
      </c>
      <c r="C10" t="s">
        <v>44</v>
      </c>
      <c r="D10" s="9">
        <v>0.4</v>
      </c>
      <c r="E10" s="11">
        <f>D10*$B$2</f>
        <v>0.4</v>
      </c>
      <c r="F10" t="s">
        <v>34</v>
      </c>
      <c r="G10" s="4">
        <f>E10*5.2</f>
        <v>2.08</v>
      </c>
    </row>
    <row r="11">
      <c r="A11" t="s">
        <v>45</v>
      </c>
      <c r="B11" t="s">
        <v>46</v>
      </c>
      <c r="C11" t="s">
        <v>47</v>
      </c>
      <c r="D11" s="9">
        <v>5</v>
      </c>
      <c r="E11" s="11">
        <f>D11*$B$2</f>
        <v>5</v>
      </c>
      <c r="F11" t="s">
        <v>34</v>
      </c>
      <c r="G11" s="4">
        <f>E11*3.1</f>
        <v>15.5</v>
      </c>
    </row>
    <row r="12">
      <c r="A12" t="s">
        <v>48</v>
      </c>
      <c r="B12" t="s">
        <v>49</v>
      </c>
      <c r="C12" t="s">
        <v>50</v>
      </c>
      <c r="D12" s="9">
        <v>1</v>
      </c>
      <c r="E12" s="11">
        <f>D12*$B$2</f>
        <v>1</v>
      </c>
      <c r="F12" t="s">
        <v>34</v>
      </c>
      <c r="G12" s="4">
        <f>E12*14.5</f>
        <v>14.5</v>
      </c>
    </row>
    <row r="13">
      <c r="A13" t="s">
        <v>51</v>
      </c>
      <c r="B13" t="s">
        <v>52</v>
      </c>
      <c r="C13" t="s">
        <v>53</v>
      </c>
      <c r="D13" s="9">
        <v>5</v>
      </c>
      <c r="E13" s="11">
        <f>D13*$B$2</f>
        <v>5</v>
      </c>
      <c r="F13" t="s">
        <v>54</v>
      </c>
      <c r="G13" s="4">
        <f>E13*0.5</f>
        <v>2.5</v>
      </c>
    </row>
    <row r="14">
      <c r="A14" t="s">
        <v>55</v>
      </c>
      <c r="B14" t="s">
        <v>56</v>
      </c>
      <c r="C14" t="s">
        <v>53</v>
      </c>
      <c r="D14" s="9">
        <v>0.5</v>
      </c>
      <c r="E14" s="11">
        <f>D14*$B$2</f>
        <v>0.5</v>
      </c>
      <c r="F14" t="s">
        <v>34</v>
      </c>
      <c r="G14" s="4">
        <f>E14*0.4</f>
        <v>0.2</v>
      </c>
    </row>
    <row r="15">
      <c r="A15" t="s">
        <v>57</v>
      </c>
      <c r="B15" t="s">
        <v>58</v>
      </c>
      <c r="C15" t="s">
        <v>59</v>
      </c>
      <c r="D15" s="9">
        <v>0.2</v>
      </c>
      <c r="E15" s="11">
        <f>D15*$B$2</f>
        <v>0.2</v>
      </c>
      <c r="F15" t="s">
        <v>34</v>
      </c>
      <c r="G15" s="4">
        <f>E15*9.26</f>
        <v>1.852</v>
      </c>
    </row>
    <row r="16">
      <c r="A16" t="s">
        <v>60</v>
      </c>
      <c r="B16" t="s">
        <v>61</v>
      </c>
      <c r="C16" t="s">
        <v>59</v>
      </c>
      <c r="D16" s="9">
        <v>0.5</v>
      </c>
      <c r="E16" s="11">
        <f>D16*$B$2</f>
        <v>0.5</v>
      </c>
      <c r="F16" t="s">
        <v>34</v>
      </c>
      <c r="G16" s="4">
        <f>E16*7.5</f>
        <v>3.75</v>
      </c>
    </row>
    <row r="17">
      <c r="A17" t="s">
        <v>62</v>
      </c>
      <c r="B17" t="s">
        <v>63</v>
      </c>
      <c r="C17" t="s">
        <v>59</v>
      </c>
      <c r="D17" s="9">
        <v>12</v>
      </c>
      <c r="E17" s="11">
        <f>D17*$B$2</f>
        <v>12</v>
      </c>
      <c r="F17" t="s">
        <v>34</v>
      </c>
      <c r="G17" s="4">
        <f>E17*8.09</f>
        <v>97.08</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12</v>
      </c>
      <c r="E3" t="s">
        <v>34</v>
      </c>
      <c r="F3" t="s">
        <v>59</v>
      </c>
    </row>
    <row r="4">
      <c r="A4">
        <v>1</v>
      </c>
      <c r="B4" t="s">
        <v>73</v>
      </c>
      <c r="C4" t="s">
        <v>72</v>
      </c>
      <c r="D4" s="11">
        <v>3</v>
      </c>
      <c r="E4" t="s">
        <v>34</v>
      </c>
      <c r="F4" t="s">
        <v>33</v>
      </c>
    </row>
    <row r="5">
      <c r="A5">
        <v>1</v>
      </c>
      <c r="B5" t="s">
        <v>74</v>
      </c>
      <c r="C5" t="s">
        <v>72</v>
      </c>
      <c r="D5" s="11">
        <v>0.5</v>
      </c>
      <c r="E5" t="s">
        <v>34</v>
      </c>
      <c r="F5" t="s">
        <v>53</v>
      </c>
    </row>
    <row r="6">
      <c r="A6">
        <v>1</v>
      </c>
      <c r="B6" t="s">
        <v>75</v>
      </c>
      <c r="C6" t="s">
        <v>72</v>
      </c>
      <c r="D6" s="11">
        <v>0.5</v>
      </c>
      <c r="E6" t="s">
        <v>34</v>
      </c>
      <c r="F6" t="s">
        <v>59</v>
      </c>
    </row>
    <row r="7">
      <c r="A7">
        <v>1</v>
      </c>
      <c r="B7" t="s">
        <v>76</v>
      </c>
      <c r="C7" t="s">
        <v>72</v>
      </c>
      <c r="D7" s="11">
        <v>0.2</v>
      </c>
      <c r="E7" t="s">
        <v>34</v>
      </c>
      <c r="F7" t="s">
        <v>59</v>
      </c>
    </row>
    <row r="8">
      <c r="A8">
        <v>1</v>
      </c>
      <c r="B8" t="s">
        <v>77</v>
      </c>
      <c r="C8" t="s">
        <v>72</v>
      </c>
      <c r="D8" s="11">
        <v>5</v>
      </c>
      <c r="E8" t="s">
        <v>34</v>
      </c>
      <c r="F8" t="s">
        <v>47</v>
      </c>
    </row>
    <row r="9">
      <c r="A9">
        <v>1</v>
      </c>
      <c r="B9" t="s">
        <v>78</v>
      </c>
      <c r="C9" t="s">
        <v>69</v>
      </c>
      <c r="D9" s="11">
        <v>0.25</v>
      </c>
      <c r="E9" t="s">
        <v>79</v>
      </c>
      <c r="F9" t="s">
        <v>80</v>
      </c>
    </row>
    <row r="10">
      <c r="A10">
        <v>2</v>
      </c>
      <c r="B10" t="s">
        <v>81</v>
      </c>
      <c r="C10" t="s">
        <v>72</v>
      </c>
      <c r="D10" s="11">
        <v>0.333</v>
      </c>
      <c r="E10" t="s">
        <v>41</v>
      </c>
      <c r="F10" t="s">
        <v>40</v>
      </c>
    </row>
    <row r="11">
      <c r="A11">
        <v>1</v>
      </c>
      <c r="B11" t="s">
        <v>82</v>
      </c>
      <c r="C11" t="s">
        <v>69</v>
      </c>
      <c r="D11" s="11">
        <v>0.15</v>
      </c>
      <c r="E11" t="s">
        <v>34</v>
      </c>
      <c r="F11" t="s">
        <v>83</v>
      </c>
    </row>
    <row r="12">
      <c r="A12">
        <v>2</v>
      </c>
      <c r="B12" t="s">
        <v>84</v>
      </c>
      <c r="C12" t="s">
        <v>72</v>
      </c>
      <c r="D12" s="11">
        <v>5</v>
      </c>
      <c r="E12" t="s">
        <v>54</v>
      </c>
      <c r="F12" t="s">
        <v>53</v>
      </c>
    </row>
    <row r="13">
      <c r="A13">
        <v>1</v>
      </c>
      <c r="B13" t="s">
        <v>85</v>
      </c>
      <c r="C13" t="s">
        <v>72</v>
      </c>
      <c r="D13" s="11">
        <v>1</v>
      </c>
      <c r="E13" t="s">
        <v>34</v>
      </c>
      <c r="F13" t="s">
        <v>50</v>
      </c>
    </row>
    <row r="14">
      <c r="A14">
        <v>1</v>
      </c>
      <c r="B14" t="s">
        <v>86</v>
      </c>
      <c r="C14" t="s">
        <v>72</v>
      </c>
      <c r="D14" s="11">
        <v>0.4</v>
      </c>
      <c r="E14" t="s">
        <v>34</v>
      </c>
      <c r="F14" t="s">
        <v>44</v>
      </c>
    </row>
    <row r="15">
      <c r="A15">
        <v>1</v>
      </c>
      <c r="B15" t="s">
        <v>87</v>
      </c>
      <c r="C15" t="s">
        <v>72</v>
      </c>
      <c r="D15" s="11">
        <v>0.008</v>
      </c>
      <c r="E15" t="s">
        <v>34</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Peler, laver, désinfecter et au cutter, hacher l'oignon. Réserver. Laver, désinfecter, effeuiller et hacher le basilic. Réserver au froid dans une petite calotte. Déconditionner les lardons fumés suivant la procédure. Réserver au froid dans un bac GN 1/1 H 45 en prévision de leur cuisson à la vapeur. Déconditionner les fonds d'artichauts suivant la procédure. Réserver au froid dans 3 bacs GN 1/1 H 65 perforés, en prévision de leur cuisson à la vapeur.</t>
        </is>
      </c>
      <c r="E3" t="s" s="13"/>
      <c r="F3"/>
    </row>
    <row r="4">
      <c r="A4" t="s">
        <v>2</v>
      </c>
      <c r="B4">
        <v>3</v>
      </c>
      <c r="C4"/>
      <c r="D4" t="inlineStr" s="13">
        <is>
          <t>Cuire les lardons — Préchauffer le four sur la position vapeur. Enfourner le bac contenant les lardons. Cuire à la vapeur pendant 2 à 3 minutes environ. Réserver.</t>
        </is>
      </c>
      <c r="E4" t="s" s="13"/>
      <c r="F4"/>
    </row>
    <row r="5">
      <c r="A5" t="s">
        <v>2</v>
      </c>
      <c r="B5">
        <v>4</v>
      </c>
      <c r="C5"/>
      <c r="D5" t="inlineStr" s="13">
        <is>
          <t>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t>
        </is>
      </c>
      <c r="E5" t="s" s="13"/>
      <c r="F5"/>
    </row>
    <row r="6">
      <c r="A6" t="s">
        <v>2</v>
      </c>
      <c r="B6">
        <v>5</v>
      </c>
      <c r="C6"/>
      <c r="D6" t="inlineStr" s="13">
        <is>
          <t>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FUMÉS ET LE PARMESAN SONT DÉJÀ SALÉS — NE PAS SALER, GOÛTER AVANT DE RECTIFIER ⚠️☢️). Rectifier l'assaisonnement et vérifier la consistance de la crème fraîche. On peut mettre au point la consistance de la sauce avec l'adjonction de roux déshydraté ou de beurre manié.</t>
        </is>
      </c>
      <c r="E6" t="s" s="13"/>
      <c r="F6"/>
    </row>
    <row r="7">
      <c r="A7" t="s">
        <v>2</v>
      </c>
      <c r="B7">
        <v>6</v>
      </c>
      <c r="C7"/>
      <c r="D7" t="inlineStr" s="13">
        <is>
          <t>Terminer la préparation — Mélanger les artichauts émincés ou en cubes à la sauce carbonara. Ajouter le basilic et le parmesan. Bien mélanger à l'aide d'une écumoire. Décanter les artichauts dans 3 bacs GN 1/1 H 65. Mettre au four, positionner sur chaleur sèche à + 160 °C quelques instants sans faire gratiner.</t>
        </is>
      </c>
      <c r="E7" t="s" s="13"/>
      <c r="F7"/>
    </row>
    <row r="8">
      <c r="A8" t="s">
        <v>2</v>
      </c>
      <c r="B8">
        <v>7</v>
      </c>
      <c r="C8"/>
      <c r="D8" t="inlineStr" s="13">
        <is>
          <t>Servir — Servir les artichauts en garniture d'un poisson sauté, d'une omelette, d'une viande rôtie, etc. NB : pour remplacer le jus de citron afin d'éviter la saveur acide dans la sauce, utiliser l'acide ascorbique pour éviter le brunissement des artichauts.</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94</v>
      </c>
      <c r="B1"/>
      <c r="C1"/>
      <c r="D1"/>
    </row>
    <row r="2">
      <c r="A2" t="str" s="14">
        <f>"GRO_CDC_170A · GRO.GARNITUR · référence : "&amp;Besoins!B3&amp;" "&amp;Besoins!C3&amp;" · multiplicateur réglable sur la feuille ""Besoins"""</f>
        <v>GRO_CDC_170A · GRO.GARNITUR · référence : 100 pc · multiplicateur réglable sur la feuille </v>
      </c>
      <c r="B2"/>
      <c r="C2"/>
      <c r="D2"/>
    </row>
    <row r="3">
      <c r="A3"/>
      <c r="B3"/>
      <c r="C3"/>
      <c r="D3"/>
    </row>
    <row r="4">
      <c r="A4" t="s" s="15">
        <v>95</v>
      </c>
      <c r="B4"/>
      <c r="C4"/>
      <c r="D4"/>
    </row>
    <row r="5">
      <c r="A5" t="s" s="16">
        <v>96</v>
      </c>
      <c r="B5" t="str" s="13">
        <f>Procedure!D2</f>
        <v>Mise en place du poste de travail — Vérifier les D.L.C., peser les denrées, sélectionner le matériel nécessaire. Laver et désinfecter le matériel et le poste de travail en suivant les protocoles.</v>
      </c>
      <c r="C5"/>
      <c r="D5"/>
    </row>
    <row r="6">
      <c r="A6" t="s" s="16">
        <v>97</v>
      </c>
      <c r="B6" t="str" s="13">
        <f>Procedure!D3</f>
        <v>Préparations préliminaires — Peler, laver, désinfecter et au cutter, hacher l'oignon. Réserver. Laver, désinfecter, effeuiller et hacher le basilic. Réserver au froid dans une petite calotte. Déconditionner les lardons fumés suivant la procédure. Réserver au froid dans un bac GN 1/1 H 45 en prévision de leur cuisson à la vapeur. Déconditionner les fonds d'artichauts suivant la procédure. Réserver au froid dans 3 bacs GN 1/1 H 65 perforés, en prévision de leur cuisson à la vapeur.</v>
      </c>
      <c r="C6"/>
      <c r="D6"/>
    </row>
    <row r="7">
      <c r="A7"/>
      <c r="B7" t="str">
        <f>Besoins!B17</f>
        <v>Fonds d'artichaut import</v>
      </c>
      <c r="C7" s="11">
        <f>Besoins!E17</f>
        <v>12</v>
      </c>
      <c r="D7" t="str">
        <f>Besoins!F17</f>
        <v>kg</v>
      </c>
    </row>
    <row r="8">
      <c r="A8"/>
      <c r="B8" t="str">
        <f>Besoins!B7</f>
        <v>Lardons lardon cru fumé</v>
      </c>
      <c r="C8" s="11">
        <f>Besoins!E7</f>
        <v>3</v>
      </c>
      <c r="D8" t="str">
        <f>Besoins!F7</f>
        <v>kg</v>
      </c>
    </row>
    <row r="9">
      <c r="A9"/>
      <c r="B9" t="str">
        <f>Besoins!B14</f>
        <v>OIGNON jaune France cat.I 60-80mm</v>
      </c>
      <c r="C9" s="11">
        <f>Besoins!E14</f>
        <v>0.5</v>
      </c>
      <c r="D9" t="str">
        <f>Besoins!F14</f>
        <v>kg</v>
      </c>
    </row>
    <row r="10">
      <c r="A10"/>
      <c r="B10" t="s">
        <v>98</v>
      </c>
      <c r="C10" s="11">
        <f>'Besoins'!$B$2*0.15</f>
        <v>0.15</v>
      </c>
      <c r="D10" t="s">
        <v>34</v>
      </c>
    </row>
    <row r="11">
      <c r="A11" t="s" s="16">
        <v>99</v>
      </c>
      <c r="B11" t="str" s="13">
        <f>Procedure!D4</f>
        <v>Cuire les lardons — Préchauffer le four sur la position vapeur. Enfourner le bac contenant les lardons. Cuire à la vapeur pendant 2 à 3 minutes environ. Réserver.</v>
      </c>
      <c r="C11"/>
      <c r="D11"/>
    </row>
    <row r="12">
      <c r="A12" t="s" s="16">
        <v>100</v>
      </c>
      <c r="B12" t="str" s="13">
        <f>Procedure!D5</f>
        <v>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v>
      </c>
      <c r="C12"/>
      <c r="D12"/>
    </row>
    <row r="13">
      <c r="A13"/>
      <c r="B13" t="s">
        <v>101</v>
      </c>
      <c r="C13" s="11">
        <f>'Besoins'!$B$2*0.25</f>
        <v>0.25</v>
      </c>
      <c r="D13" t="s">
        <v>79</v>
      </c>
    </row>
    <row r="14">
      <c r="A14" t="s" s="16">
        <v>102</v>
      </c>
      <c r="B14" t="str" s="13">
        <f>Procedure!D6</f>
        <v>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FUMÉS ET LE PARMESAN SONT DÉJÀ SALÉS — NE PAS SALER, GOÛTER AVANT DE RECTIFIER ⚠️☢️). Rectifier l'assaisonnement et vérifier la consistance de la crème fraîche. On peut mettre au point la consistance de la sauce avec l'adjonction de roux déshydraté ou de beurre manié.</v>
      </c>
      <c r="C14"/>
      <c r="D14"/>
    </row>
    <row r="15">
      <c r="A15"/>
      <c r="B15" t="str">
        <f>Besoins!B16</f>
        <v>Échalotes ciselées surgelées</v>
      </c>
      <c r="C15" s="11">
        <f>Besoins!E16</f>
        <v>0.5</v>
      </c>
      <c r="D15" t="str">
        <f>Besoins!F16</f>
        <v>kg</v>
      </c>
    </row>
    <row r="16">
      <c r="A16"/>
      <c r="B16" t="str">
        <f>Besoins!B15</f>
        <v>Ail haché IQF</v>
      </c>
      <c r="C16" s="11">
        <f>Besoins!E15</f>
        <v>0.2</v>
      </c>
      <c r="D16" t="str">
        <f>Besoins!F15</f>
        <v>kg</v>
      </c>
    </row>
    <row r="17">
      <c r="A17"/>
      <c r="B17" t="str">
        <f>Besoins!B11</f>
        <v>Crème fraîche épaisse 30% MG</v>
      </c>
      <c r="C17" s="11">
        <f>Besoins!E11</f>
        <v>5</v>
      </c>
      <c r="D17" t="str">
        <f>Besoins!F11</f>
        <v>kg</v>
      </c>
    </row>
    <row r="18">
      <c r="A18"/>
      <c r="B18" t="str">
        <f>Besoins!B10</f>
        <v>Beurre doux 82% MG plaquette</v>
      </c>
      <c r="C18" s="11">
        <f>Besoins!E10</f>
        <v>0.4</v>
      </c>
      <c r="D18" t="str">
        <f>Besoins!F10</f>
        <v>kg</v>
      </c>
    </row>
    <row r="19">
      <c r="A19"/>
      <c r="B19" t="str">
        <f>Besoins!B8</f>
        <v>Poivre blanc moulu</v>
      </c>
      <c r="C19" s="11">
        <f>Besoins!E8</f>
        <v>0.008</v>
      </c>
      <c r="D19" t="str">
        <f>Besoins!F8</f>
        <v>kg</v>
      </c>
    </row>
    <row r="20">
      <c r="A20" t="s" s="16">
        <v>103</v>
      </c>
      <c r="B20" t="str" s="13">
        <f>Procedure!D7</f>
        <v>Terminer la préparation — Mélanger les artichauts émincés ou en cubes à la sauce carbonara. Ajouter le basilic et le parmesan. Bien mélanger à l'aide d'une écumoire. Décanter les artichauts dans 3 bacs GN 1/1 H 65. Mettre au four, positionner sur chaleur sèche à + 160 °C quelques instants sans faire gratiner.</v>
      </c>
      <c r="C20"/>
      <c r="D20"/>
    </row>
    <row r="21">
      <c r="A21"/>
      <c r="B21" t="str">
        <f>Besoins!B12</f>
        <v>Parmesan râpé (Parmigiano)</v>
      </c>
      <c r="C21" s="11">
        <f>Besoins!E12</f>
        <v>1</v>
      </c>
      <c r="D21" t="str">
        <f>Besoins!F12</f>
        <v>kg</v>
      </c>
    </row>
    <row r="22">
      <c r="A22" t="s" s="16">
        <v>104</v>
      </c>
      <c r="B22" t="str" s="13">
        <f>Procedure!D8</f>
        <v>Servir — Servir les artichauts en garniture d'un poisson sauté, d'une omelette, d'une viande rôtie, etc. NB : pour remplacer le jus de citron afin d'éviter la saveur acide dans la sauce, utiliser l'acide ascorbique pour éviter le brunissement des artichauts.</v>
      </c>
      <c r="C22"/>
      <c r="D22"/>
    </row>
    <row r="23">
      <c r="A23"/>
      <c r="B23"/>
      <c r="C23"/>
      <c r="D23"/>
    </row>
    <row r="24">
      <c r="A24" t="s" s="17">
        <v>21</v>
      </c>
      <c r="B24"/>
      <c r="C24"/>
      <c r="D24"/>
    </row>
  </sheetData>
  <sheetProtection sheet="1" formatRows="0" formatColumns="0"/>
  <mergeCells count="11">
    <mergeCell ref="A1:D1"/>
    <mergeCell ref="A2:D2"/>
    <mergeCell ref="A4:D4"/>
    <mergeCell ref="B5:D5"/>
    <mergeCell ref="B6:D6"/>
    <mergeCell ref="B11:D11"/>
    <mergeCell ref="B12:D12"/>
    <mergeCell ref="B14:D14"/>
    <mergeCell ref="B20:D20"/>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2026-09-27T10:10:48Z</dcterms:created>
  <dc:title>FRICASSÉE D'ARTICHAUTS À LA CAR</dc:title>
  <dc:subject/>
  <dc:creator>CUIS.web</dc:creator>
  <cp:lastModifiedBy/>
  <cp:keywords/>
  <dc:description>Export automatique — moteur récursif d'origine : Bernard Vandendaele</dc:description>
  <cp:category/>
  <dc:language>en-US</dc:language>
  <dcterms:modified xsi:type="dcterms:W3CDTF">2026-09-27T10:10:48Z</dcterms:modified>
  <cp:revision>1</cp:revision>
</cp:coreProperties>
</file>