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<sst xmlns="http://schemas.openxmlformats.org/spreadsheetml/2006/main" count="96" uniqueCount="96">
  <si>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</si>
  <si>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</si>
  <si>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GRATIN COMPLET DE CHOUX-FLEURS</t>
  </si>
  <si>
    <t>Code</t>
  </si>
  <si>
    <t>GRO_CDC_162</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</si>
  <si>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</si>
  <si>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</si>
  <si>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</si>
  <si>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</si>
  <si>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</si>
  <si>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</si>
  <si>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</si>
  <si>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</si>
  <si>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</si>
  <si>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</si>
  <si>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</si>
  <si>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</si>
  <si>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</si>
  <si>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</si>
  <si>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</si>
  <si>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12:54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</si>
  <si>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</si>
  <si>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</si>
  <si>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</si>
  <si>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</si>
  <si>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</si>
  <si>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</si>
  <si>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</si>
  <si>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</si>
  <si>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</si>
  <si>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</si>
  <si>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EPI-MUSCADE-POW</t>
  </si>
  <si>
    <t>Noix de muscade moulue</t>
  </si>
  <si>
    <t>Épices en poudre et graines</t>
  </si>
  <si>
    <t>kg</t>
  </si>
  <si>
    <t>EPI-POIVRE-BLAN</t>
  </si>
  <si>
    <t>Poivre blanc moulu</t>
  </si>
  <si>
    <t>FAR-T55</t>
  </si>
  <si>
    <t>Farine de blé T55</t>
  </si>
  <si>
    <t>Farines de blé</t>
  </si>
  <si>
    <t>RNM57224469</t>
  </si>
  <si>
    <t>LAIT UHT demi écrémé France outre 10 litres</t>
  </si>
  <si>
    <t>Produits laitiers et œufs</t>
  </si>
  <si>
    <t>lt</t>
  </si>
  <si>
    <t>BEU-DOUX</t>
  </si>
  <si>
    <t>Beurre doux 82% MG plaquette</t>
  </si>
  <si>
    <t>Beurres et margarines</t>
  </si>
  <si>
    <t>FROM-EMMENTAL</t>
  </si>
  <si>
    <t>Emmental râpé vrac</t>
  </si>
  <si>
    <t>Fromages de base cuisine</t>
  </si>
  <si>
    <t>SEL-FIN</t>
  </si>
  <si>
    <t>Sel fin de cuisine</t>
  </si>
  <si>
    <t>Sels et condiments de base</t>
  </si>
  <si>
    <t>RNMS00752</t>
  </si>
  <si>
    <t>Choux fleurs en fleurettes surgelés</t>
  </si>
  <si>
    <t>Légumes surgelés</t>
  </si>
  <si>
    <t>Total</t>
  </si>
  <si>
    <t>Niveau</t>
  </si>
  <si>
    <t>Composant</t>
  </si>
  <si>
    <t>Type</t>
  </si>
  <si>
    <t>Quantité (pour 100 pc)</t>
  </si>
  <si>
    <t>recette</t>
  </si>
  <si>
    <t>Garnitures et légumes collectivité</t>
  </si>
  <si>
    <t xml:space="preserve">    ↳ Choux fleurs en fleurettes surgelés</t>
  </si>
  <si>
    <t>matiere</t>
  </si>
  <si>
    <t xml:space="preserve">    ↳ Emmental râpé vrac</t>
  </si>
  <si>
    <t xml:space="preserve">    ↳ Beurre doux 82% MG plaquette</t>
  </si>
  <si>
    <t xml:space="preserve">    ↳ Poivre blanc moulu</t>
  </si>
  <si>
    <t xml:space="preserve">    ↳ SAUCE BÉCHAMEL ÉPAISSE (GRATINS)</t>
  </si>
  <si>
    <t>Sauces collectivité</t>
  </si>
  <si>
    <t xml:space="preserve">        ↳ LAIT UHT demi écrémé France outre 10 litres</t>
  </si>
  <si>
    <t xml:space="preserve">        ↳ Beurre doux 82% MG plaquette</t>
  </si>
  <si>
    <t xml:space="preserve">        ↳ Farine de blé T55</t>
  </si>
  <si>
    <t xml:space="preserve">        ↳ Sel fin de cuisine</t>
  </si>
  <si>
    <t xml:space="preserve">        ↳ Poivre blanc moulu</t>
  </si>
  <si>
    <t xml:space="preserve">        ↳ Noix de muscade moulue</t>
  </si>
  <si>
    <t>Recette</t>
  </si>
  <si>
    <t>#</t>
  </si>
  <si>
    <t>Verbe</t>
  </si>
  <si>
    <t>Étape</t>
  </si>
  <si>
    <t>Précision technique</t>
  </si>
  <si>
    <t>Durée</t>
  </si>
  <si>
    <t>Confectionner le gratin — Napper les 4 bacs GN de choux-fleurs surgelés avec la sauce béchamel. Répartir l'emmenthal râpé sur le dessus de chaque bac.</t>
  </si>
  <si>
    <t>SAUCE BÉCHAMEL ÉPAISSE (GRATINS)</t>
  </si>
  <si>
    <t>Fiche technique — GRATIN COMPLET DE CHOUX-FLEURS</t>
  </si>
  <si>
    <t>GRATIN COMPLET DE CHOUX-FLEURS  GRO_CDC_162</t>
  </si>
  <si>
    <t>1.</t>
  </si>
  <si>
    <t>2.</t>
  </si>
  <si>
    <t xml:space="preserve">    Beurre doux 82% MG plaquette</t>
  </si>
  <si>
    <t xml:space="preserve">    Poivre blanc moulu</t>
  </si>
  <si>
    <t>3.</t>
  </si>
  <si>
    <t xml:space="preserve">    SAUCE BÉCHAMEL ÉPAISSE (GRATINS)</t>
  </si>
  <si>
    <t>4.</t>
  </si>
  <si>
    <t>5.</t>
  </si>
  <si>
    <t>6.</t>
  </si>
  <si>
    <t>↳ SAUCE BÉCHAMEL ÉPAISSE (GRATINS)  GRO_CDC_200Ep</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</si>
</sst>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59.3726</v>
      </c>
    </row>
    <row r="12">
      <c r="A12" t="s" s="3">
        <v>16</v>
      </c>
      <c r="B12" s="4">
        <v>0.593726</v>
      </c>
    </row>
    <row r="13">
      <c r="A13"/>
      <c r="B13"/>
    </row>
    <row r="14">
      <c r="A14" t="s" s="5">
        <v>17</v>
      </c>
      <c r="B14" t="s" s="5">
        <v>14</v>
      </c>
    </row>
    <row r="15">
      <c r="A15" t="s" s="5">
        <v>18</v>
      </c>
      <c r="B15" s="6">
        <v>59.3726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0.006</v>
      </c>
      <c r="E7" s="11">
        <f>D7*$B$2</f>
        <v>0.006</v>
      </c>
      <c r="F7" t="s">
        <v>34</v>
      </c>
      <c r="G7" s="4">
        <f>E7*20</f>
        <v>0.12</v>
      </c>
    </row>
    <row r="8">
      <c r="A8" t="s">
        <v>35</v>
      </c>
      <c r="B8" t="s">
        <v>36</v>
      </c>
      <c r="C8" t="s">
        <v>33</v>
      </c>
      <c r="D8" s="9">
        <v>0.012</v>
      </c>
      <c r="E8" s="11">
        <f>D8*$B$2</f>
        <v>0.012</v>
      </c>
      <c r="F8" t="s">
        <v>34</v>
      </c>
      <c r="G8" s="4">
        <f>E8*14.8</f>
        <v>0.1776</v>
      </c>
    </row>
    <row r="9">
      <c r="A9" t="s">
        <v>37</v>
      </c>
      <c r="B9" t="s">
        <v>38</v>
      </c>
      <c r="C9" t="s">
        <v>39</v>
      </c>
      <c r="D9" s="9">
        <v>1</v>
      </c>
      <c r="E9" s="11">
        <f>D9*$B$2</f>
        <v>1</v>
      </c>
      <c r="F9" t="s">
        <v>34</v>
      </c>
      <c r="G9" s="4">
        <f>E9*0.56</f>
        <v>0.56</v>
      </c>
    </row>
    <row r="10">
      <c r="A10" t="s">
        <v>40</v>
      </c>
      <c r="B10" t="s">
        <v>41</v>
      </c>
      <c r="C10" t="s">
        <v>42</v>
      </c>
      <c r="D10" s="9">
        <v>10</v>
      </c>
      <c r="E10" s="11">
        <f>D10*$B$2</f>
        <v>10</v>
      </c>
      <c r="F10" t="s">
        <v>43</v>
      </c>
      <c r="G10" s="4">
        <f>E10*1.67</f>
        <v>16.7</v>
      </c>
    </row>
    <row r="11">
      <c r="A11" t="s">
        <v>44</v>
      </c>
      <c r="B11" t="s">
        <v>45</v>
      </c>
      <c r="C11" t="s">
        <v>46</v>
      </c>
      <c r="D11" s="9">
        <v>1.15</v>
      </c>
      <c r="E11" s="11">
        <f>D11*$B$2</f>
        <v>1.15</v>
      </c>
      <c r="F11" t="s">
        <v>34</v>
      </c>
      <c r="G11" s="4">
        <f>E11*5.2</f>
        <v>5.98</v>
      </c>
    </row>
    <row r="12">
      <c r="A12" t="s">
        <v>47</v>
      </c>
      <c r="B12" t="s">
        <v>48</v>
      </c>
      <c r="C12" t="s">
        <v>49</v>
      </c>
      <c r="D12" s="9">
        <v>1</v>
      </c>
      <c r="E12" s="11">
        <f>D12*$B$2</f>
        <v>1</v>
      </c>
      <c r="F12" t="s">
        <v>34</v>
      </c>
      <c r="G12" s="4">
        <f>E12*7.2</f>
        <v>7.2</v>
      </c>
    </row>
    <row r="13">
      <c r="A13" t="s">
        <v>50</v>
      </c>
      <c r="B13" t="s">
        <v>51</v>
      </c>
      <c r="C13" t="s">
        <v>52</v>
      </c>
      <c r="D13" s="9">
        <v>0.1</v>
      </c>
      <c r="E13" s="11">
        <f>D13*$B$2</f>
        <v>0.1</v>
      </c>
      <c r="F13" t="s">
        <v>34</v>
      </c>
      <c r="G13" s="4">
        <f>E13*0.35</f>
        <v>0.035</v>
      </c>
    </row>
    <row r="14">
      <c r="A14" t="s">
        <v>53</v>
      </c>
      <c r="B14" t="s">
        <v>54</v>
      </c>
      <c r="C14" t="s">
        <v>55</v>
      </c>
      <c r="D14" s="9">
        <v>10</v>
      </c>
      <c r="E14" s="11">
        <f>D14*$B$2</f>
        <v>10</v>
      </c>
      <c r="F14" t="s">
        <v>34</v>
      </c>
      <c r="G14" s="4">
        <f>E14*2.86</f>
        <v>28.6</v>
      </c>
    </row>
    <row r="15">
      <c r="A15"/>
      <c r="B15"/>
      <c r="C15"/>
      <c r="D15"/>
      <c r="E15"/>
      <c r="F15" t="s" s="3">
        <v>56</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29</v>
      </c>
      <c r="F1" t="s" s="2">
        <v>5</v>
      </c>
    </row>
    <row r="2">
      <c r="A2">
        <v>0</v>
      </c>
      <c r="B2" t="s">
        <v>2</v>
      </c>
      <c r="C2" t="s">
        <v>61</v>
      </c>
      <c r="D2" s="11">
        <v>100</v>
      </c>
      <c r="E2" t="s">
        <v>24</v>
      </c>
      <c r="F2" t="s">
        <v>62</v>
      </c>
    </row>
    <row r="3">
      <c r="A3">
        <v>1</v>
      </c>
      <c r="B3" t="s">
        <v>63</v>
      </c>
      <c r="C3" t="s">
        <v>64</v>
      </c>
      <c r="D3" s="11">
        <v>10</v>
      </c>
      <c r="E3" t="s">
        <v>34</v>
      </c>
      <c r="F3" t="s">
        <v>55</v>
      </c>
    </row>
    <row r="4">
      <c r="A4">
        <v>1</v>
      </c>
      <c r="B4" t="s">
        <v>65</v>
      </c>
      <c r="C4" t="s">
        <v>64</v>
      </c>
      <c r="D4" s="11">
        <v>1</v>
      </c>
      <c r="E4" t="s">
        <v>34</v>
      </c>
      <c r="F4" t="s">
        <v>49</v>
      </c>
    </row>
    <row r="5">
      <c r="A5">
        <v>1</v>
      </c>
      <c r="B5" t="s">
        <v>66</v>
      </c>
      <c r="C5" t="s">
        <v>64</v>
      </c>
      <c r="D5" s="11">
        <v>0.15</v>
      </c>
      <c r="E5" t="s">
        <v>34</v>
      </c>
      <c r="F5" t="s">
        <v>46</v>
      </c>
    </row>
    <row r="6">
      <c r="A6">
        <v>1</v>
      </c>
      <c r="B6" t="s">
        <v>67</v>
      </c>
      <c r="C6" t="s">
        <v>64</v>
      </c>
      <c r="D6" s="11">
        <v>0.002</v>
      </c>
      <c r="E6" t="s">
        <v>34</v>
      </c>
      <c r="F6" t="s">
        <v>33</v>
      </c>
    </row>
    <row r="7">
      <c r="A7">
        <v>1</v>
      </c>
      <c r="B7" t="s">
        <v>68</v>
      </c>
      <c r="C7" t="s">
        <v>61</v>
      </c>
      <c r="D7" s="11">
        <v>10</v>
      </c>
      <c r="E7" t="s">
        <v>43</v>
      </c>
      <c r="F7" t="s">
        <v>69</v>
      </c>
    </row>
    <row r="8">
      <c r="A8">
        <v>2</v>
      </c>
      <c r="B8" t="s">
        <v>70</v>
      </c>
      <c r="C8" t="s">
        <v>64</v>
      </c>
      <c r="D8" s="11">
        <v>10</v>
      </c>
      <c r="E8" t="s">
        <v>43</v>
      </c>
      <c r="F8" t="s">
        <v>42</v>
      </c>
    </row>
    <row r="9">
      <c r="A9">
        <v>2</v>
      </c>
      <c r="B9" t="s">
        <v>71</v>
      </c>
      <c r="C9" t="s">
        <v>64</v>
      </c>
      <c r="D9" s="11">
        <v>1</v>
      </c>
      <c r="E9" t="s">
        <v>34</v>
      </c>
      <c r="F9" t="s">
        <v>46</v>
      </c>
    </row>
    <row r="10">
      <c r="A10">
        <v>2</v>
      </c>
      <c r="B10" t="s">
        <v>72</v>
      </c>
      <c r="C10" t="s">
        <v>64</v>
      </c>
      <c r="D10" s="11">
        <v>1</v>
      </c>
      <c r="E10" t="s">
        <v>34</v>
      </c>
      <c r="F10" t="s">
        <v>39</v>
      </c>
    </row>
    <row r="11">
      <c r="A11">
        <v>2</v>
      </c>
      <c r="B11" t="s">
        <v>73</v>
      </c>
      <c r="C11" t="s">
        <v>64</v>
      </c>
      <c r="D11" s="11">
        <v>0.1</v>
      </c>
      <c r="E11" t="s">
        <v>34</v>
      </c>
      <c r="F11" t="s">
        <v>52</v>
      </c>
    </row>
    <row r="12">
      <c r="A12">
        <v>2</v>
      </c>
      <c r="B12" t="s">
        <v>74</v>
      </c>
      <c r="C12" t="s">
        <v>64</v>
      </c>
      <c r="D12" s="11">
        <v>0.01</v>
      </c>
      <c r="E12" t="s">
        <v>34</v>
      </c>
      <c r="F12" t="s">
        <v>33</v>
      </c>
    </row>
    <row r="13">
      <c r="A13">
        <v>2</v>
      </c>
      <c r="B13" t="s">
        <v>75</v>
      </c>
      <c r="C13" t="s">
        <v>64</v>
      </c>
      <c r="D13" s="11">
        <v>0.006</v>
      </c>
      <c r="E13" t="s">
        <v>34</v>
      </c>
      <c r="F1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t>
        </is>
      </c>
      <c r="E2" t="s" s="13"/>
      <c r="F2"/>
    </row>
    <row r="3">
      <c r="A3" t="s">
        <v>2</v>
      </c>
      <c r="B3">
        <v>2</v>
      </c>
      <c r="C3"/>
      <c r="D3" t="inlineStr" s="13">
        <is>
          <t>Préparations préliminaires — Faire fondre les 150 g de beurre. Badigeonner au pinceau 4 bacs GN 1/1 H 65. Poivrer les bacs (le livre dit « saler et poivrer » : ⚠️☢️ ATTENTION : LA BÉCHAMEL (FICHE 200Ep) EST DÉJÀ SALÉE — NE PAS SALER LES BACS, GOÛTER AVANT DE RECTIFIER ⚠️☢️). Déconditionner les choux-fleurs suivant la procédure, et répartir les choux-fleurs surgelés dans les 4 bacs GN 1/1 H 65.</t>
        </is>
      </c>
      <c r="E3" t="s" s="13"/>
      <c r="F3"/>
    </row>
    <row r="4">
      <c r="A4" t="s">
        <v>2</v>
      </c>
      <c r="B4">
        <v>3</v>
      </c>
      <c r="C4"/>
      <c r="D4" t="inlineStr" s="13">
        <is>
          <t>Confectionner la sauce béchamel — Confectionner 10 L de sauce béchamel épaisse (voir la recette : Fiche 200Ep ; roux 1 kg de beurre + 1 kg de farine, lait 10 L, sel, poivre blanc, muscade).</t>
        </is>
      </c>
      <c r="E4" t="s" s="13"/>
      <c r="F4"/>
    </row>
    <row r="5">
      <c r="A5" t="s">
        <v>2</v>
      </c>
      <c r="B5">
        <v>4</v>
      </c>
      <c r="C5"/>
      <c r="D5" t="s" s="13">
        <v>82</v>
      </c>
      <c r="E5" t="s" s="13"/>
      <c r="F5"/>
    </row>
    <row r="6">
      <c r="A6" t="s">
        <v>2</v>
      </c>
      <c r="B6">
        <v>5</v>
      </c>
      <c r="C6"/>
      <c r="D6" t="inlineStr" s="13">
        <is>
          <t>Marquer la cuisson des choux-fleurs — Préchauffer le four sur la position mixte à + 160 °C. Étager les bacs de choux-fleurs sur l'échelle de cuisson. Enfourner et cuire pendant 45 minutes environ. Vérifier la cuisson (+ 100 °C à cœur). Au terme de la cuisson, le chou-fleur doit être cuit et le gratin bien doré sur le dessus. Respecter la procédure de fin de cuisson. Stocker en armoire chaude et maintenir à + 63 °C en attente de consommation.</t>
        </is>
      </c>
      <c r="E6" t="s" s="13"/>
      <c r="F6"/>
    </row>
    <row r="7">
      <c r="A7" t="s">
        <v>2</v>
      </c>
      <c r="B7">
        <v>6</v>
      </c>
      <c r="C7"/>
      <c r="D7" t="inlineStr" s="13">
        <is>
          <t>Servir — Évaluer la grosseur de la portion pour en faire 25 par bac. Détailler et servir à l'assiette la portion de gratin de choux-fleurs à l'aide d'une écumoire de service.</t>
        </is>
      </c>
      <c r="E7" t="s" s="13"/>
      <c r="F7"/>
    </row>
    <row r="8">
      <c r="A8" t="s">
        <v>83</v>
      </c>
      <c r="B8">
        <v>1</v>
      </c>
      <c r="C8"/>
      <c r="D8" t="inlineStr" s="13">
        <is>
          <t>Mise en place du poste de travail — Vérifier les D.L.C., peser les denrées, sélectionner le matériel. Désinfecter le matériel et le poste de travail suivant les protocoles.</t>
        </is>
      </c>
      <c r="E8" t="s" s="13"/>
      <c r="F8"/>
    </row>
    <row r="9">
      <c r="A9" t="s">
        <v>83</v>
      </c>
      <c r="B9">
        <v>2</v>
      </c>
      <c r="C9"/>
      <c r="D9" t="inlineStr" s="13">
        <is>
          <t>Confectionner le roux — Dans une russe, faire fondre le beurre. Ajouter la farine. Mélanger les deux éléments. À feu doux, laisser cuire le roux sans coloration. Au terme de la cuisson, le roux blanchit et devient mousseux. Laisser refroidir le roux dans la russe.</t>
        </is>
      </c>
      <c r="E9" t="s" s="13"/>
      <c r="F9"/>
    </row>
    <row r="10">
      <c r="A10" t="s">
        <v>83</v>
      </c>
      <c r="B10">
        <v>3</v>
      </c>
      <c r="C10"/>
      <c r="D10" t="inlineStr" s="13">
        <is>
          <t>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t>
        </is>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84</v>
      </c>
      <c r="B1"/>
      <c r="C1"/>
      <c r="D1"/>
    </row>
    <row r="2">
      <c r="A2" t="str" s="14">
        <f>"GRO_CDC_162 · GRO.GARNITUR · référence : "&amp;Besoins!B3&amp;" "&amp;Besoins!C3&amp;" · multiplicateur réglable sur la feuille ""Besoins"""</f>
        <v>GRO_CDC_162 · GRO.GARNITUR · référence : 100 pc · multiplicateur réglable sur la feuille </v>
      </c>
      <c r="B2"/>
      <c r="C2"/>
      <c r="D2"/>
    </row>
    <row r="3">
      <c r="A3"/>
      <c r="B3"/>
      <c r="C3"/>
      <c r="D3"/>
    </row>
    <row r="4">
      <c r="A4" t="s" s="15">
        <v>85</v>
      </c>
      <c r="B4"/>
      <c r="C4"/>
      <c r="D4"/>
    </row>
    <row r="5">
      <c r="A5" t="s" s="16">
        <v>86</v>
      </c>
      <c r="B5" t="str" s="13">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6">
        <v>87</v>
      </c>
      <c r="B6" t="str" s="13">
        <f>Procedure!D3</f>
        <v>Préparations préliminaires — Faire fondre les 150 g de beurre. Badigeonner au pinceau 4 bacs GN 1/1 H 65. Poivrer les bacs (le livre dit « saler et poivrer » : ⚠️☢️ ATTENTION : LA BÉCHAMEL (FICHE 200Ep) EST DÉJÀ SALÉE — NE PAS SALER LES BACS, GOÛTER AVANT DE RECTIFIER ⚠️☢️). Déconditionner les choux-fleurs suivant la procédure, et répartir les choux-fleurs surgelés dans les 4 bacs GN 1/1 H 65.</v>
      </c>
      <c r="C6"/>
      <c r="D6"/>
    </row>
    <row r="7">
      <c r="A7"/>
      <c r="B7" t="str">
        <f>Besoins!B14</f>
        <v>Choux fleurs en fleurettes surgelés</v>
      </c>
      <c r="C7" s="11">
        <f>Besoins!E14</f>
        <v>10</v>
      </c>
      <c r="D7" t="str">
        <f>Besoins!F14</f>
        <v>kg</v>
      </c>
    </row>
    <row r="8">
      <c r="A8"/>
      <c r="B8" t="s">
        <v>88</v>
      </c>
      <c r="C8" s="11">
        <f>'Besoins'!$B$2*0.15</f>
        <v>0.15</v>
      </c>
      <c r="D8" t="s">
        <v>34</v>
      </c>
    </row>
    <row r="9">
      <c r="A9"/>
      <c r="B9" t="s">
        <v>89</v>
      </c>
      <c r="C9" s="11">
        <f>'Besoins'!$B$2*0.002</f>
        <v>0.002</v>
      </c>
      <c r="D9" t="s">
        <v>34</v>
      </c>
    </row>
    <row r="10">
      <c r="A10" t="s" s="16">
        <v>90</v>
      </c>
      <c r="B10" t="str" s="13">
        <f>Procedure!D4</f>
        <v>Confectionner la sauce béchamel — Confectionner 10 L de sauce béchamel épaisse (voir la recette : Fiche 200Ep ; roux 1 kg de beurre + 1 kg de farine, lait 10 L, sel, poivre blanc, muscade).</v>
      </c>
      <c r="C10"/>
      <c r="D10"/>
    </row>
    <row r="11">
      <c r="A11"/>
      <c r="B11" t="s">
        <v>91</v>
      </c>
      <c r="C11" s="11">
        <f>'Besoins'!$B$2*10</f>
        <v>10</v>
      </c>
      <c r="D11" t="s">
        <v>43</v>
      </c>
    </row>
    <row r="12">
      <c r="A12" t="s" s="16">
        <v>92</v>
      </c>
      <c r="B12" t="str" s="13">
        <f>Procedure!D5</f>
        <v>Confectionner le gratin — Napper les 4 bacs GN de choux-fleurs surgelés avec la sauce béchamel. Répartir l'emmenthal râpé sur le dessus de chaque bac.</v>
      </c>
      <c r="C12"/>
      <c r="D12"/>
    </row>
    <row r="13">
      <c r="A13"/>
      <c r="B13" t="str">
        <f>Besoins!B12</f>
        <v>Emmental râpé vrac</v>
      </c>
      <c r="C13" s="11">
        <f>Besoins!E12</f>
        <v>1</v>
      </c>
      <c r="D13" t="str">
        <f>Besoins!F12</f>
        <v>kg</v>
      </c>
    </row>
    <row r="14">
      <c r="A14" t="s" s="16">
        <v>93</v>
      </c>
      <c r="B14" t="str" s="13">
        <f>Procedure!D6</f>
        <v>Marquer la cuisson des choux-fleurs — Préchauffer le four sur la position mixte à + 160 °C. Étager les bacs de choux-fleurs sur l'échelle de cuisson. Enfourner et cuire pendant 45 minutes environ. Vérifier la cuisson (+ 100 °C à cœur). Au terme de la cuisson, le chou-fleur doit être cuit et le gratin bien doré sur le dessus. Respecter la procédure de fin de cuisson. Stocker en armoire chaude et maintenir à + 63 °C en attente de consommation.</v>
      </c>
      <c r="C14"/>
      <c r="D14"/>
    </row>
    <row r="15">
      <c r="A15" t="s" s="16">
        <v>94</v>
      </c>
      <c r="B15" t="str" s="13">
        <f>Procedure!D7</f>
        <v>Servir — Évaluer la grosseur de la portion pour en faire 25 par bac. Détailler et servir à l'assiette la portion de gratin de choux-fleurs à l'aide d'une écumoire de service.</v>
      </c>
      <c r="C15"/>
      <c r="D15"/>
    </row>
    <row r="16">
      <c r="A16"/>
      <c r="B16"/>
      <c r="C16"/>
      <c r="D16"/>
    </row>
    <row r="17">
      <c r="A17" t="s" s="15">
        <v>95</v>
      </c>
      <c r="B17"/>
      <c r="C17"/>
      <c r="D17"/>
    </row>
    <row r="18">
      <c r="A18" t="s" s="16">
        <v>86</v>
      </c>
      <c r="B18" t="str" s="13">
        <f>Procedure!D8</f>
        <v>Mise en place du poste de travail — Vérifier les D.L.C., peser les denrées, sélectionner le matériel. Désinfecter le matériel et le poste de travail suivant les protocoles.</v>
      </c>
      <c r="C18"/>
      <c r="D18"/>
    </row>
    <row r="19">
      <c r="A19" t="s" s="16">
        <v>87</v>
      </c>
      <c r="B19" t="str" s="13">
        <f>Procedure!D9</f>
        <v>Confectionner le roux — Dans une russe, faire fondre le beurre. Ajouter la farine. Mélanger les deux éléments. À feu doux, laisser cuire le roux sans coloration. Au terme de la cuisson, le roux blanchit et devient mousseux. Laisser refroidir le roux dans la russe.</v>
      </c>
      <c r="C19"/>
      <c r="D19"/>
    </row>
    <row r="20">
      <c r="A20"/>
      <c r="B20" t="s">
        <v>88</v>
      </c>
      <c r="C20" s="11">
        <f>'Besoins'!$B$2*1</f>
        <v>1</v>
      </c>
      <c r="D20" t="s">
        <v>34</v>
      </c>
    </row>
    <row r="21">
      <c r="A21"/>
      <c r="B21" t="str">
        <f>Besoins!B9</f>
        <v>Farine de blé T55</v>
      </c>
      <c r="C21" s="11">
        <f>Besoins!E9</f>
        <v>1</v>
      </c>
      <c r="D21" t="str">
        <f>Besoins!F9</f>
        <v>kg</v>
      </c>
    </row>
    <row r="22">
      <c r="A22" t="s" s="16">
        <v>90</v>
      </c>
      <c r="B22" t="str" s="13">
        <f>Procedure!D10</f>
        <v>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v>
      </c>
      <c r="C22"/>
      <c r="D22"/>
    </row>
    <row r="23">
      <c r="A23"/>
      <c r="B23" t="str">
        <f>Besoins!B10</f>
        <v>LAIT UHT demi écrémé France outre 10 litres</v>
      </c>
      <c r="C23" s="11">
        <f>Besoins!E10</f>
        <v>10</v>
      </c>
      <c r="D23" t="str">
        <f>Besoins!F10</f>
        <v>lt</v>
      </c>
    </row>
    <row r="24">
      <c r="A24"/>
      <c r="B24" t="str">
        <f>Besoins!B13</f>
        <v>Sel fin de cuisine</v>
      </c>
      <c r="C24" s="11">
        <f>Besoins!E13</f>
        <v>0.1</v>
      </c>
      <c r="D24" t="str">
        <f>Besoins!F13</f>
        <v>kg</v>
      </c>
    </row>
    <row r="25">
      <c r="A25"/>
      <c r="B25" t="s">
        <v>89</v>
      </c>
      <c r="C25" s="11">
        <f>'Besoins'!$B$2*0.01</f>
        <v>0.01</v>
      </c>
      <c r="D25" t="s">
        <v>34</v>
      </c>
    </row>
    <row r="26">
      <c r="A26"/>
      <c r="B26" t="str">
        <f>Besoins!B7</f>
        <v>Noix de muscade moulue</v>
      </c>
      <c r="C26" s="11">
        <f>Besoins!E7</f>
        <v>0.006</v>
      </c>
      <c r="D26" t="str">
        <f>Besoins!F7</f>
        <v>kg</v>
      </c>
    </row>
    <row r="27">
      <c r="A27"/>
      <c r="B27"/>
      <c r="C27"/>
      <c r="D27"/>
    </row>
    <row r="28">
      <c r="A28" t="s" s="17">
        <v>21</v>
      </c>
      <c r="B28"/>
      <c r="C28"/>
      <c r="D28"/>
    </row>
  </sheetData>
  <sheetProtection sheet="1" formatRows="0" formatColumns="0"/>
  <mergeCells count="14">
    <mergeCell ref="A1:D1"/>
    <mergeCell ref="A2:D2"/>
    <mergeCell ref="A4:D4"/>
    <mergeCell ref="B5:D5"/>
    <mergeCell ref="B6:D6"/>
    <mergeCell ref="B10:D10"/>
    <mergeCell ref="B12:D12"/>
    <mergeCell ref="B14:D14"/>
    <mergeCell ref="B15:D15"/>
    <mergeCell ref="A17:D17"/>
    <mergeCell ref="B18:D18"/>
    <mergeCell ref="B19:D19"/>
    <mergeCell ref="B22:D22"/>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2026-09-27T10:54:28Z</dcterms:created>
  <dc:title>GRATIN COMPLET DE CHOUX-FLEURS</dc:title>
  <dc:subject/>
  <dc:creator>CUIS.web</dc:creator>
  <cp:lastModifiedBy/>
  <cp:keywords/>
  <dc:description>Export automatique — moteur récursif d'origine : Bernard Vandendaele</dc:description>
  <cp:category/>
  <dc:language>en-US</dc:language>
  <dcterms:modified xsi:type="dcterms:W3CDTF">2026-09-27T10:54:28Z</dcterms:modified>
  <cp:revision>1</cp:revision>
</cp:coreProperties>
</file>