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<sst xmlns="http://schemas.openxmlformats.org/spreadsheetml/2006/main" count="125" uniqueCount="125">
  <si>
    <t>Fiche technique</t>
  </si>
  <si>
    <t>Nom</t>
  </si>
  <si>
    <t>RIZ MADRAS AUX ÉPICES</t>
  </si>
  <si>
    <t>Code</t>
  </si>
  <si>
    <t>GRO_CDC_194</t>
  </si>
  <si>
    <t>Classe</t>
  </si>
  <si>
    <t>Garnitures et légumes collectivité (GRO.GARNITUR)</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</si>
  <si>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</si>
  <si>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</si>
  <si>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</si>
  <si>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</si>
  <si>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</si>
  <si>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</si>
  <si>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</si>
  <si>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</si>
  <si>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</si>
  <si>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</si>
  <si>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</si>
  <si>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</si>
  <si>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</si>
  <si>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18:29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</si>
  <si>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</si>
  <si>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</si>
  <si>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</si>
  <si>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</si>
  <si>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</si>
  <si>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</si>
  <si>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</si>
  <si>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</si>
  <si>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</si>
  <si>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</si>
  <si>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</si>
  <si>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</si>
  <si>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</si>
  <si>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</si>
  <si>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RIZ-BASMATI</t>
  </si>
  <si>
    <t>Riz basmati</t>
  </si>
  <si>
    <t>Produits asiatiques déshydratés</t>
  </si>
  <si>
    <t>kg</t>
  </si>
  <si>
    <t>CORIANDRE-FR</t>
  </si>
  <si>
    <t>Coriandre fraîche — à réactualiser</t>
  </si>
  <si>
    <t>Épices en poudre et graines</t>
  </si>
  <si>
    <t>EPI-CORIANDRE</t>
  </si>
  <si>
    <t>Coriandre moulue</t>
  </si>
  <si>
    <t>EPI-CUMIN-POW</t>
  </si>
  <si>
    <t>Cumin moulu</t>
  </si>
  <si>
    <t>EPI-GINGEMBRE</t>
  </si>
  <si>
    <t>Gingembre moulu</t>
  </si>
  <si>
    <t>EPI-CHILI-POW</t>
  </si>
  <si>
    <t>Piment en poudre (chili)</t>
  </si>
  <si>
    <t>EPI-POIVRE-NOIR</t>
  </si>
  <si>
    <t>Poivre noir moulu</t>
  </si>
  <si>
    <t>MEL-CURRY</t>
  </si>
  <si>
    <t>Curry en poudre</t>
  </si>
  <si>
    <t>Mélanges et épices composées</t>
  </si>
  <si>
    <t>RNME101405</t>
  </si>
  <si>
    <t>Huile de tournesol bidon 5L</t>
  </si>
  <si>
    <t>Assaisonnements et corps gras</t>
  </si>
  <si>
    <t>u</t>
  </si>
  <si>
    <t>KNORR-FBLANC-VOL</t>
  </si>
  <si>
    <t>Fonds Blanc de Volaille (Knorr Professional)</t>
  </si>
  <si>
    <t>Fonds déshydratés et poudres</t>
  </si>
  <si>
    <t>RAISIN-SEC-BL</t>
  </si>
  <si>
    <t>Raisins secs blonds sultanines</t>
  </si>
  <si>
    <t>Fruits séchés et confits</t>
  </si>
  <si>
    <t>BEU-DOUX</t>
  </si>
  <si>
    <t>Beurre doux 82% MG plaquette</t>
  </si>
  <si>
    <t>Beurres et margarines</t>
  </si>
  <si>
    <t>RNM27820123</t>
  </si>
  <si>
    <t>OIGNON jaune France cat.I 60-80mm</t>
  </si>
  <si>
    <t>Légumes</t>
  </si>
  <si>
    <t>SEL-GROS</t>
  </si>
  <si>
    <t>Gros sel de mer</t>
  </si>
  <si>
    <t>Sels et condiments de base</t>
  </si>
  <si>
    <t>RNMS00812</t>
  </si>
  <si>
    <t>Ail haché IQF</t>
  </si>
  <si>
    <t>Légumes surgelés</t>
  </si>
  <si>
    <t>Total</t>
  </si>
  <si>
    <t>Niveau</t>
  </si>
  <si>
    <t>Composant</t>
  </si>
  <si>
    <t>Type</t>
  </si>
  <si>
    <t>Quantité (pour 100 pc)</t>
  </si>
  <si>
    <t>recette</t>
  </si>
  <si>
    <t>Garnitures et légumes collectivité</t>
  </si>
  <si>
    <t xml:space="preserve">    ↳ Riz basmati</t>
  </si>
  <si>
    <t>matiere</t>
  </si>
  <si>
    <t xml:space="preserve">    ↳ OIGNON jaune France cat.I 60-80mm</t>
  </si>
  <si>
    <t xml:space="preserve">    ↳ HUILE TOURNESOL (L)</t>
  </si>
  <si>
    <t>Conversions diverses</t>
  </si>
  <si>
    <t xml:space="preserve">        ↳ Huile de tournesol bidon 5L</t>
  </si>
  <si>
    <t xml:space="preserve">    ↳ Beurre doux 82% MG plaquette</t>
  </si>
  <si>
    <t xml:space="preserve">    ↳ Piment en poudre (chili)</t>
  </si>
  <si>
    <t xml:space="preserve">    ↳ Cumin moulu</t>
  </si>
  <si>
    <t xml:space="preserve">    ↳ Coriandre moulue</t>
  </si>
  <si>
    <t xml:space="preserve">    ↳ Gingembre moulu</t>
  </si>
  <si>
    <t xml:space="preserve">    ↳ Curry en poudre</t>
  </si>
  <si>
    <t xml:space="preserve">    ↳ Poivre noir moulu</t>
  </si>
  <si>
    <t xml:space="preserve">    ↳ Ail haché IQF</t>
  </si>
  <si>
    <t xml:space="preserve">    ↳ Gros sel de mer</t>
  </si>
  <si>
    <t xml:space="preserve">    ↳ Fond de volaille reconstitue (collectivite)</t>
  </si>
  <si>
    <t>Préparations de base collectivité</t>
  </si>
  <si>
    <t xml:space="preserve">        ↳ Eau (robinet - moy. France 2026)</t>
  </si>
  <si>
    <t xml:space="preserve">        ↳ Fonds Blanc de Volaille (Knorr Professional)</t>
  </si>
  <si>
    <t xml:space="preserve">    ↳ Coriandre fraîche — à réactualiser</t>
  </si>
  <si>
    <t xml:space="preserve">    ↳ Raisins secs blonds sultanines</t>
  </si>
  <si>
    <t>Recette</t>
  </si>
  <si>
    <t>#</t>
  </si>
  <si>
    <t>Verbe</t>
  </si>
  <si>
    <t>Étape</t>
  </si>
  <si>
    <t>Précision technique</t>
  </si>
  <si>
    <t>Durée</t>
  </si>
  <si>
    <t>Servir — Servir le riz à l'assiette en accompagnement du poulet tandoori ou de plats exotiques. Décorer de quelques feuilles de coriandre fraîche.</t>
  </si>
  <si>
    <t>Fond de volaille reconstitue (collectivite)</t>
  </si>
  <si>
    <t>DISSOUDRE</t>
  </si>
  <si>
    <t>Délayer la poudre dans l'eau froide en fouettant, puis porter à ébullition en remuant régulièrement.</t>
  </si>
  <si>
    <t>Fiche technique — RIZ MADRAS AUX ÉPICES</t>
  </si>
  <si>
    <t>RIZ MADRAS AUX ÉPICES  GRO_CDC_194</t>
  </si>
  <si>
    <t>1.</t>
  </si>
  <si>
    <t>2.</t>
  </si>
  <si>
    <t>3.</t>
  </si>
  <si>
    <t xml:space="preserve">    HUILE TOURNESOL (L) (conv.)</t>
  </si>
  <si>
    <t xml:space="preserve">    Fond de volaille reconstitue (collectivite)</t>
  </si>
  <si>
    <t>4.</t>
  </si>
  <si>
    <t>5.</t>
  </si>
  <si>
    <t>↳ Fond de volaille reconstitue (collectivite)  GRO-FOND-VOLAIL</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</si>
</sst>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43.900099</v>
      </c>
    </row>
    <row r="12">
      <c r="A12" t="s" s="3">
        <v>16</v>
      </c>
      <c r="B12" s="4">
        <v>0.43900099</v>
      </c>
    </row>
    <row r="13">
      <c r="A13"/>
      <c r="B13"/>
    </row>
    <row r="14">
      <c r="A14" t="s" s="5">
        <v>17</v>
      </c>
      <c r="B14" t="s" s="5">
        <v>14</v>
      </c>
    </row>
    <row r="15">
      <c r="A15" t="s" s="5">
        <v>18</v>
      </c>
      <c r="B15" s="6">
        <v>43.900099</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3"/>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17.73</v>
      </c>
      <c r="E7" s="11">
        <f>D7*$B$2</f>
        <v>17.73</v>
      </c>
      <c r="F7" t="s">
        <v>34</v>
      </c>
      <c r="G7" s="4">
        <f>E7*0.0043</f>
        <v>0.076239</v>
      </c>
    </row>
    <row r="8">
      <c r="A8" t="s">
        <v>35</v>
      </c>
      <c r="B8" t="s">
        <v>36</v>
      </c>
      <c r="C8" t="s">
        <v>37</v>
      </c>
      <c r="D8" s="9">
        <v>10</v>
      </c>
      <c r="E8" s="11">
        <f>D8*$B$2</f>
        <v>10</v>
      </c>
      <c r="F8" t="s">
        <v>38</v>
      </c>
      <c r="G8" s="4">
        <f>E8*2.2</f>
        <v>22</v>
      </c>
    </row>
    <row r="9">
      <c r="A9" t="s">
        <v>39</v>
      </c>
      <c r="B9" t="s">
        <v>40</v>
      </c>
      <c r="C9" t="s">
        <v>41</v>
      </c>
      <c r="D9" s="9">
        <v>0.3</v>
      </c>
      <c r="E9" s="11">
        <f>D9*$B$2</f>
        <v>0.3</v>
      </c>
      <c r="F9" t="s">
        <v>38</v>
      </c>
      <c r="G9" s="4">
        <f>E9*12</f>
        <v>3.6</v>
      </c>
    </row>
    <row r="10">
      <c r="A10" t="s">
        <v>42</v>
      </c>
      <c r="B10" t="s">
        <v>43</v>
      </c>
      <c r="C10" t="s">
        <v>41</v>
      </c>
      <c r="D10" s="9">
        <v>0.01</v>
      </c>
      <c r="E10" s="11">
        <f>D10*$B$2</f>
        <v>0.01</v>
      </c>
      <c r="F10" t="s">
        <v>38</v>
      </c>
      <c r="G10" s="4">
        <f>E10*7.2</f>
        <v>0.072</v>
      </c>
    </row>
    <row r="11">
      <c r="A11" t="s">
        <v>44</v>
      </c>
      <c r="B11" t="s">
        <v>45</v>
      </c>
      <c r="C11" t="s">
        <v>41</v>
      </c>
      <c r="D11" s="9">
        <v>0.02</v>
      </c>
      <c r="E11" s="11">
        <f>D11*$B$2</f>
        <v>0.02</v>
      </c>
      <c r="F11" t="s">
        <v>38</v>
      </c>
      <c r="G11" s="4">
        <f>E11*8.5</f>
        <v>0.17</v>
      </c>
    </row>
    <row r="12">
      <c r="A12" t="s">
        <v>46</v>
      </c>
      <c r="B12" t="s">
        <v>47</v>
      </c>
      <c r="C12" t="s">
        <v>41</v>
      </c>
      <c r="D12" s="9">
        <v>0.01</v>
      </c>
      <c r="E12" s="11">
        <f>D12*$B$2</f>
        <v>0.01</v>
      </c>
      <c r="F12" t="s">
        <v>38</v>
      </c>
      <c r="G12" s="4">
        <f>E12*9.2</f>
        <v>0.092</v>
      </c>
    </row>
    <row r="13">
      <c r="A13" t="s">
        <v>48</v>
      </c>
      <c r="B13" t="s">
        <v>49</v>
      </c>
      <c r="C13" t="s">
        <v>41</v>
      </c>
      <c r="D13" s="9">
        <v>0.01</v>
      </c>
      <c r="E13" s="11">
        <f>D13*$B$2</f>
        <v>0.01</v>
      </c>
      <c r="F13" t="s">
        <v>38</v>
      </c>
      <c r="G13" s="4">
        <f>E13*18</f>
        <v>0.18</v>
      </c>
    </row>
    <row r="14">
      <c r="A14" t="s">
        <v>50</v>
      </c>
      <c r="B14" t="s">
        <v>51</v>
      </c>
      <c r="C14" t="s">
        <v>41</v>
      </c>
      <c r="D14" s="9">
        <v>0.01</v>
      </c>
      <c r="E14" s="11">
        <f>D14*$B$2</f>
        <v>0.01</v>
      </c>
      <c r="F14" t="s">
        <v>38</v>
      </c>
      <c r="G14" s="4">
        <f>E14*12.5</f>
        <v>0.125</v>
      </c>
    </row>
    <row r="15">
      <c r="A15" t="s">
        <v>52</v>
      </c>
      <c r="B15" t="s">
        <v>53</v>
      </c>
      <c r="C15" t="s">
        <v>54</v>
      </c>
      <c r="D15" s="9">
        <v>0.1</v>
      </c>
      <c r="E15" s="11">
        <f>D15*$B$2</f>
        <v>0.1</v>
      </c>
      <c r="F15" t="s">
        <v>38</v>
      </c>
      <c r="G15" s="4">
        <f>E15*10.2</f>
        <v>1.02</v>
      </c>
    </row>
    <row r="16">
      <c r="A16" t="s">
        <v>55</v>
      </c>
      <c r="B16" t="s">
        <v>56</v>
      </c>
      <c r="C16" t="s">
        <v>57</v>
      </c>
      <c r="D16" s="9">
        <v>0.1</v>
      </c>
      <c r="E16" s="11">
        <f>D16*$B$2</f>
        <v>0.1</v>
      </c>
      <c r="F16" t="s">
        <v>58</v>
      </c>
      <c r="G16" s="4">
        <f>E16*20.35</f>
        <v>2.035</v>
      </c>
    </row>
    <row r="17">
      <c r="A17" t="s">
        <v>59</v>
      </c>
      <c r="B17" t="s">
        <v>60</v>
      </c>
      <c r="C17" t="s">
        <v>61</v>
      </c>
      <c r="D17" s="9">
        <v>0.27</v>
      </c>
      <c r="E17" s="11">
        <f>D17*$B$2</f>
        <v>0.27</v>
      </c>
      <c r="F17" t="s">
        <v>38</v>
      </c>
      <c r="G17" s="4">
        <f>E17*25.01</f>
        <v>6.7527</v>
      </c>
    </row>
    <row r="18">
      <c r="A18" t="s">
        <v>62</v>
      </c>
      <c r="B18" t="s">
        <v>63</v>
      </c>
      <c r="C18" t="s">
        <v>64</v>
      </c>
      <c r="D18" s="9">
        <v>0.75</v>
      </c>
      <c r="E18" s="11">
        <f>D18*$B$2</f>
        <v>0.75</v>
      </c>
      <c r="F18" t="s">
        <v>38</v>
      </c>
      <c r="G18" s="4">
        <f>E18*3.8</f>
        <v>2.85</v>
      </c>
    </row>
    <row r="19">
      <c r="A19" t="s">
        <v>65</v>
      </c>
      <c r="B19" t="s">
        <v>66</v>
      </c>
      <c r="C19" t="s">
        <v>67</v>
      </c>
      <c r="D19" s="9">
        <v>0.5</v>
      </c>
      <c r="E19" s="11">
        <f>D19*$B$2</f>
        <v>0.5</v>
      </c>
      <c r="F19" t="s">
        <v>38</v>
      </c>
      <c r="G19" s="4">
        <f>E19*5.2</f>
        <v>2.6</v>
      </c>
    </row>
    <row r="20">
      <c r="A20" t="s">
        <v>68</v>
      </c>
      <c r="B20" t="s">
        <v>69</v>
      </c>
      <c r="C20" t="s">
        <v>70</v>
      </c>
      <c r="D20" s="9">
        <v>3</v>
      </c>
      <c r="E20" s="11">
        <f>D20*$B$2</f>
        <v>3</v>
      </c>
      <c r="F20" t="s">
        <v>38</v>
      </c>
      <c r="G20" s="4">
        <f>E20*0.4</f>
        <v>1.2</v>
      </c>
    </row>
    <row r="21">
      <c r="A21" t="s">
        <v>71</v>
      </c>
      <c r="B21" t="s">
        <v>72</v>
      </c>
      <c r="C21" t="s">
        <v>73</v>
      </c>
      <c r="D21" s="9">
        <v>0.038</v>
      </c>
      <c r="E21" s="11">
        <f>D21*$B$2</f>
        <v>0.038</v>
      </c>
      <c r="F21" t="s">
        <v>38</v>
      </c>
      <c r="G21" s="4">
        <f>E21*0.42</f>
        <v>0.01596</v>
      </c>
    </row>
    <row r="22">
      <c r="A22" t="s">
        <v>74</v>
      </c>
      <c r="B22" t="s">
        <v>75</v>
      </c>
      <c r="C22" t="s">
        <v>76</v>
      </c>
      <c r="D22" s="9">
        <v>0.12</v>
      </c>
      <c r="E22" s="11">
        <f>D22*$B$2</f>
        <v>0.12</v>
      </c>
      <c r="F22" t="s">
        <v>38</v>
      </c>
      <c r="G22" s="4">
        <f>E22*9.26</f>
        <v>1.1112</v>
      </c>
    </row>
    <row r="23">
      <c r="A23"/>
      <c r="B23"/>
      <c r="C23"/>
      <c r="D23"/>
      <c r="E23"/>
      <c r="F23" t="s" s="3">
        <v>77</v>
      </c>
      <c r="G23" s="12">
        <f>SUM(G7:G22)</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78</v>
      </c>
      <c r="B1" t="s" s="2">
        <v>79</v>
      </c>
      <c r="C1" t="s" s="2">
        <v>80</v>
      </c>
      <c r="D1" t="s" s="2">
        <v>81</v>
      </c>
      <c r="E1" t="s" s="2">
        <v>29</v>
      </c>
      <c r="F1" t="s" s="2">
        <v>5</v>
      </c>
    </row>
    <row r="2">
      <c r="A2">
        <v>0</v>
      </c>
      <c r="B2" t="s">
        <v>2</v>
      </c>
      <c r="C2" t="s">
        <v>82</v>
      </c>
      <c r="D2" s="11">
        <v>100</v>
      </c>
      <c r="E2" t="s">
        <v>24</v>
      </c>
      <c r="F2" t="s">
        <v>83</v>
      </c>
    </row>
    <row r="3">
      <c r="A3">
        <v>1</v>
      </c>
      <c r="B3" t="s">
        <v>84</v>
      </c>
      <c r="C3" t="s">
        <v>85</v>
      </c>
      <c r="D3" s="11">
        <v>10</v>
      </c>
      <c r="E3" t="s">
        <v>38</v>
      </c>
      <c r="F3" t="s">
        <v>37</v>
      </c>
    </row>
    <row r="4">
      <c r="A4">
        <v>1</v>
      </c>
      <c r="B4" t="s">
        <v>86</v>
      </c>
      <c r="C4" t="s">
        <v>85</v>
      </c>
      <c r="D4" s="11">
        <v>3</v>
      </c>
      <c r="E4" t="s">
        <v>38</v>
      </c>
      <c r="F4" t="s">
        <v>70</v>
      </c>
    </row>
    <row r="5">
      <c r="A5">
        <v>1</v>
      </c>
      <c r="B5" t="s">
        <v>87</v>
      </c>
      <c r="C5" t="s">
        <v>82</v>
      </c>
      <c r="D5" s="11">
        <v>0.5</v>
      </c>
      <c r="E5" t="s">
        <v>34</v>
      </c>
      <c r="F5" t="s">
        <v>88</v>
      </c>
    </row>
    <row r="6">
      <c r="A6">
        <v>2</v>
      </c>
      <c r="B6" t="s">
        <v>89</v>
      </c>
      <c r="C6" t="s">
        <v>85</v>
      </c>
      <c r="D6" s="11">
        <v>0.1</v>
      </c>
      <c r="E6" t="s">
        <v>58</v>
      </c>
      <c r="F6" t="s">
        <v>57</v>
      </c>
    </row>
    <row r="7">
      <c r="A7">
        <v>1</v>
      </c>
      <c r="B7" t="s">
        <v>90</v>
      </c>
      <c r="C7" t="s">
        <v>85</v>
      </c>
      <c r="D7" s="11">
        <v>0.5</v>
      </c>
      <c r="E7" t="s">
        <v>38</v>
      </c>
      <c r="F7" t="s">
        <v>67</v>
      </c>
    </row>
    <row r="8">
      <c r="A8">
        <v>1</v>
      </c>
      <c r="B8" t="s">
        <v>91</v>
      </c>
      <c r="C8" t="s">
        <v>85</v>
      </c>
      <c r="D8" s="11">
        <v>0.01</v>
      </c>
      <c r="E8" t="s">
        <v>38</v>
      </c>
      <c r="F8" t="s">
        <v>41</v>
      </c>
    </row>
    <row r="9">
      <c r="A9">
        <v>1</v>
      </c>
      <c r="B9" t="s">
        <v>92</v>
      </c>
      <c r="C9" t="s">
        <v>85</v>
      </c>
      <c r="D9" s="11">
        <v>0.02</v>
      </c>
      <c r="E9" t="s">
        <v>38</v>
      </c>
      <c r="F9" t="s">
        <v>41</v>
      </c>
    </row>
    <row r="10">
      <c r="A10">
        <v>1</v>
      </c>
      <c r="B10" t="s">
        <v>93</v>
      </c>
      <c r="C10" t="s">
        <v>85</v>
      </c>
      <c r="D10" s="11">
        <v>0.01</v>
      </c>
      <c r="E10" t="s">
        <v>38</v>
      </c>
      <c r="F10" t="s">
        <v>41</v>
      </c>
    </row>
    <row r="11">
      <c r="A11">
        <v>1</v>
      </c>
      <c r="B11" t="s">
        <v>94</v>
      </c>
      <c r="C11" t="s">
        <v>85</v>
      </c>
      <c r="D11" s="11">
        <v>0.01</v>
      </c>
      <c r="E11" t="s">
        <v>38</v>
      </c>
      <c r="F11" t="s">
        <v>41</v>
      </c>
    </row>
    <row r="12">
      <c r="A12">
        <v>1</v>
      </c>
      <c r="B12" t="s">
        <v>95</v>
      </c>
      <c r="C12" t="s">
        <v>85</v>
      </c>
      <c r="D12" s="11">
        <v>0.1</v>
      </c>
      <c r="E12" t="s">
        <v>38</v>
      </c>
      <c r="F12" t="s">
        <v>54</v>
      </c>
    </row>
    <row r="13">
      <c r="A13">
        <v>1</v>
      </c>
      <c r="B13" t="s">
        <v>96</v>
      </c>
      <c r="C13" t="s">
        <v>85</v>
      </c>
      <c r="D13" s="11">
        <v>0.01</v>
      </c>
      <c r="E13" t="s">
        <v>38</v>
      </c>
      <c r="F13" t="s">
        <v>41</v>
      </c>
    </row>
    <row r="14">
      <c r="A14">
        <v>1</v>
      </c>
      <c r="B14" t="s">
        <v>97</v>
      </c>
      <c r="C14" t="s">
        <v>85</v>
      </c>
      <c r="D14" s="11">
        <v>0.12</v>
      </c>
      <c r="E14" t="s">
        <v>38</v>
      </c>
      <c r="F14" t="s">
        <v>76</v>
      </c>
    </row>
    <row r="15">
      <c r="A15">
        <v>1</v>
      </c>
      <c r="B15" t="s">
        <v>98</v>
      </c>
      <c r="C15" t="s">
        <v>85</v>
      </c>
      <c r="D15" s="11">
        <v>0.038</v>
      </c>
      <c r="E15" t="s">
        <v>38</v>
      </c>
      <c r="F15" t="s">
        <v>73</v>
      </c>
    </row>
    <row r="16">
      <c r="A16">
        <v>1</v>
      </c>
      <c r="B16" t="s">
        <v>99</v>
      </c>
      <c r="C16" t="s">
        <v>82</v>
      </c>
      <c r="D16" s="11">
        <v>18</v>
      </c>
      <c r="E16" t="s">
        <v>34</v>
      </c>
      <c r="F16" t="s">
        <v>100</v>
      </c>
    </row>
    <row r="17">
      <c r="A17">
        <v>2</v>
      </c>
      <c r="B17" t="s">
        <v>101</v>
      </c>
      <c r="C17" t="s">
        <v>85</v>
      </c>
      <c r="D17" s="11">
        <v>17.73</v>
      </c>
      <c r="E17" t="s">
        <v>34</v>
      </c>
      <c r="F17" t="s">
        <v>33</v>
      </c>
    </row>
    <row r="18">
      <c r="A18">
        <v>2</v>
      </c>
      <c r="B18" t="s">
        <v>102</v>
      </c>
      <c r="C18" t="s">
        <v>85</v>
      </c>
      <c r="D18" s="11">
        <v>0.27</v>
      </c>
      <c r="E18" t="s">
        <v>38</v>
      </c>
      <c r="F18" t="s">
        <v>61</v>
      </c>
    </row>
    <row r="19">
      <c r="A19">
        <v>1</v>
      </c>
      <c r="B19" t="s">
        <v>103</v>
      </c>
      <c r="C19" t="s">
        <v>85</v>
      </c>
      <c r="D19" s="11">
        <v>0.3</v>
      </c>
      <c r="E19" t="s">
        <v>38</v>
      </c>
      <c r="F19" t="s">
        <v>41</v>
      </c>
    </row>
    <row r="20">
      <c r="A20">
        <v>1</v>
      </c>
      <c r="B20" t="s">
        <v>104</v>
      </c>
      <c r="C20" t="s">
        <v>85</v>
      </c>
      <c r="D20" s="11">
        <v>0.75</v>
      </c>
      <c r="E20" t="s">
        <v>38</v>
      </c>
      <c r="F20" t="s">
        <v>64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105</v>
      </c>
      <c r="B1" t="s" s="2">
        <v>106</v>
      </c>
      <c r="C1" t="s" s="2">
        <v>107</v>
      </c>
      <c r="D1" t="s" s="2">
        <v>108</v>
      </c>
      <c r="E1" t="s" s="2">
        <v>109</v>
      </c>
      <c r="F1" t="s" s="2">
        <v>110</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t>
        </is>
      </c>
      <c r="E3" t="s" s="13"/>
      <c r="F3"/>
    </row>
    <row r="4">
      <c r="A4" t="s">
        <v>2</v>
      </c>
      <c r="B4">
        <v>3</v>
      </c>
      <c r="C4"/>
      <c r="D4" t="inlineStr" s="13">
        <is>
          <t>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t>
        </is>
      </c>
      <c r="E4" t="s" s="13"/>
      <c r="F4"/>
    </row>
    <row r="5">
      <c r="A5" t="s">
        <v>2</v>
      </c>
      <c r="B5">
        <v>4</v>
      </c>
      <c r="C5"/>
      <c r="D5" t="s" s="13">
        <v>111</v>
      </c>
      <c r="E5" t="s" s="13"/>
      <c r="F5"/>
    </row>
    <row r="6">
      <c r="A6" t="s">
        <v>2</v>
      </c>
      <c r="B6">
        <v>5</v>
      </c>
      <c r="C6"/>
      <c r="D6" t="inlineStr" s="13">
        <is>
          <t>Commentaire — Cette cuisson s'apparente à la véritable cuisson créole et permet la cuisson délicate du riz basmati. NB : pour une cuisson au four, procéder comme pour le riz pilaf (Fiche 189), en mouillant le riz avec le fond épicé.</t>
        </is>
      </c>
      <c r="E6" t="s" s="13"/>
      <c r="F6"/>
    </row>
    <row r="7">
      <c r="A7" t="s">
        <v>112</v>
      </c>
      <c r="B7">
        <v>1</v>
      </c>
      <c r="C7" t="s">
        <v>113</v>
      </c>
      <c r="D7" t="s" s="13">
        <v>114</v>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1"/>
  <cols>
    <col min="1" max="1" width="22" customWidth="1"/>
    <col min="2" max="2" width="52" customWidth="1"/>
    <col min="3" max="3" width="14" customWidth="1"/>
    <col min="4" max="4" width="10" customWidth="1"/>
  </cols>
  <sheetData>
    <row r="1" customHeight="1" ht="24">
      <c r="A1" t="s" s="7">
        <v>115</v>
      </c>
      <c r="B1"/>
      <c r="C1"/>
      <c r="D1"/>
    </row>
    <row r="2">
      <c r="A2" t="str" s="14">
        <f>"GRO_CDC_194 · GRO.GARNITUR · référence : "&amp;Besoins!B3&amp;" "&amp;Besoins!C3&amp;" · multiplicateur réglable sur la feuille ""Besoins"""</f>
        <v>GRO_CDC_194 · GRO.GARNITUR · référence : 100 pc · multiplicateur réglable sur la feuille </v>
      </c>
      <c r="B2"/>
      <c r="C2"/>
      <c r="D2"/>
    </row>
    <row r="3">
      <c r="A3"/>
      <c r="B3"/>
      <c r="C3"/>
      <c r="D3"/>
    </row>
    <row r="4">
      <c r="A4" t="s" s="15">
        <v>116</v>
      </c>
      <c r="B4"/>
      <c r="C4"/>
      <c r="D4"/>
    </row>
    <row r="5">
      <c r="A5" t="s" s="16">
        <v>117</v>
      </c>
      <c r="B5" t="str" s="13">
        <f>Procedure!D2</f>
        <v>Mise en place du poste de travail — Vérifier les D.L.C., peser les denrées, sélectionner le matériel nécessaire. Laver et désinfecter le matériel et le poste de travail en suivant les protocoles.</v>
      </c>
      <c r="C5"/>
      <c r="D5"/>
    </row>
    <row r="6">
      <c r="A6" t="s" s="16">
        <v>118</v>
      </c>
      <c r="B6" t="str" s="13">
        <f>Procedure!D3</f>
        <v>Préparations préliminaires — Mesurer le volume exact des 10 kg de riz basmati avant de le faire tremper. Faire tremper le riz au moins une heure avant la cuisson dans de l'eau chaude, puis le rincer plusieurs fois jusqu'à ce que l'eau soit claire, pour éliminer au maximum l'amidon (le « laiteux »). Laver et désinfecter la coriandre. Effeuiller la coriandre. Réserver au froid. Peler, laver et désinfecter les oignons. Au cutter, hacher les oignons. Réserver au froid en attente d'utilisation, dans une calotte filmée. Laver les raisins. Réserver au froid dans une calotte.</v>
      </c>
      <c r="C6"/>
      <c r="D6"/>
    </row>
    <row r="7">
      <c r="A7"/>
      <c r="B7" t="str">
        <f>Besoins!B8</f>
        <v>Riz basmati</v>
      </c>
      <c r="C7" s="11">
        <f>Besoins!E8</f>
        <v>10</v>
      </c>
      <c r="D7" t="str">
        <f>Besoins!F8</f>
        <v>kg</v>
      </c>
    </row>
    <row r="8">
      <c r="A8"/>
      <c r="B8" t="str">
        <f>Besoins!B20</f>
        <v>OIGNON jaune France cat.I 60-80mm</v>
      </c>
      <c r="C8" s="11">
        <f>Besoins!E20</f>
        <v>3</v>
      </c>
      <c r="D8" t="str">
        <f>Besoins!F20</f>
        <v>kg</v>
      </c>
    </row>
    <row r="9">
      <c r="A9"/>
      <c r="B9" t="str">
        <f>Besoins!B9</f>
        <v>Coriandre fraîche — à réactualiser</v>
      </c>
      <c r="C9" s="11">
        <f>Besoins!E9</f>
        <v>0.3</v>
      </c>
      <c r="D9" t="str">
        <f>Besoins!F9</f>
        <v>kg</v>
      </c>
    </row>
    <row r="10">
      <c r="A10"/>
      <c r="B10" t="str">
        <f>Besoins!B18</f>
        <v>Raisins secs blonds sultanines</v>
      </c>
      <c r="C10" s="11">
        <f>Besoins!E18</f>
        <v>0.75</v>
      </c>
      <c r="D10" t="str">
        <f>Besoins!F18</f>
        <v>kg</v>
      </c>
    </row>
    <row r="11">
      <c r="A11" t="s" s="16">
        <v>119</v>
      </c>
      <c r="B11" t="str" s="13">
        <f>Procedure!D4</f>
        <v>Marquer la cuisson du riz — Égoutter et rincer le riz dans 2 bacs GN 1/1 H 100. Dans une sauteuse, dans l'huile et le beurre, faire revenir les oignons hachés, sans trop de coloration. Ajouter en dernier lieu à l'oignon, toutes les épices et l'ail haché. Les faire revenir à feu doux quelques instants. Mouiller à l'eau, précisément, avec 1 fois et demi le volume du riz préalablement mesuré. Ajouter le fond de volaille déshydraté. Mélanger. ⚠️☢️ ATTENTION : LE FOND DE VOLAILLE DÉSHYDRATÉ EST DÉJÀ SALÉ — GOÛTER AVANT DE SALER ⚠️☢️ Saler avec le gros sel. Porter à ébullition. À la première ébullition, ajouter le riz basmati. Porter à nouveau à ébullition, sans cesser de remuer avec une spatule. Sitôt porté à ébullition, réduire la source de chaleur, et cuire le riz à couvert. Veiller à ce que le riz n'attache pas en le remuant de temps en temps. Vérifier la cuisson. Vers la fin de la cuisson du riz, ajouter et mélanger délicatement les raisins secs au riz. Laisser cuire le riz, jusqu'à évaporation complète du liquide de mouillement. Respecter la procédure de fin de cuisson. Au terme de la cuisson, égrener le riz à l'aide d'une fourchette de service. Débarrasser le riz dans 4 bacs GN 1/1 H 100. Égrener le riz dans les bacs. Couvrir. Stocker en armoire chaude et maintenir à + 63 °C en attente de consommation.</v>
      </c>
      <c r="C11"/>
      <c r="D11"/>
    </row>
    <row r="12">
      <c r="A12"/>
      <c r="B12" t="s">
        <v>120</v>
      </c>
      <c r="C12" s="11">
        <f>'Besoins'!$B$2*0.5</f>
        <v>0.5</v>
      </c>
      <c r="D12" t="s">
        <v>34</v>
      </c>
    </row>
    <row r="13">
      <c r="A13"/>
      <c r="B13" t="str">
        <f>Besoins!B19</f>
        <v>Beurre doux 82% MG plaquette</v>
      </c>
      <c r="C13" s="11">
        <f>Besoins!E19</f>
        <v>0.5</v>
      </c>
      <c r="D13" t="str">
        <f>Besoins!F19</f>
        <v>kg</v>
      </c>
    </row>
    <row r="14">
      <c r="A14"/>
      <c r="B14" t="str">
        <f>Besoins!B13</f>
        <v>Piment en poudre (chili)</v>
      </c>
      <c r="C14" s="11">
        <f>Besoins!E13</f>
        <v>0.01</v>
      </c>
      <c r="D14" t="str">
        <f>Besoins!F13</f>
        <v>kg</v>
      </c>
    </row>
    <row r="15">
      <c r="A15"/>
      <c r="B15" t="str">
        <f>Besoins!B11</f>
        <v>Cumin moulu</v>
      </c>
      <c r="C15" s="11">
        <f>Besoins!E11</f>
        <v>0.02</v>
      </c>
      <c r="D15" t="str">
        <f>Besoins!F11</f>
        <v>kg</v>
      </c>
    </row>
    <row r="16">
      <c r="A16"/>
      <c r="B16" t="str">
        <f>Besoins!B10</f>
        <v>Coriandre moulue</v>
      </c>
      <c r="C16" s="11">
        <f>Besoins!E10</f>
        <v>0.01</v>
      </c>
      <c r="D16" t="str">
        <f>Besoins!F10</f>
        <v>kg</v>
      </c>
    </row>
    <row r="17">
      <c r="A17"/>
      <c r="B17" t="str">
        <f>Besoins!B12</f>
        <v>Gingembre moulu</v>
      </c>
      <c r="C17" s="11">
        <f>Besoins!E12</f>
        <v>0.01</v>
      </c>
      <c r="D17" t="str">
        <f>Besoins!F12</f>
        <v>kg</v>
      </c>
    </row>
    <row r="18">
      <c r="A18"/>
      <c r="B18" t="str">
        <f>Besoins!B15</f>
        <v>Curry en poudre</v>
      </c>
      <c r="C18" s="11">
        <f>Besoins!E15</f>
        <v>0.1</v>
      </c>
      <c r="D18" t="str">
        <f>Besoins!F15</f>
        <v>kg</v>
      </c>
    </row>
    <row r="19">
      <c r="A19"/>
      <c r="B19" t="str">
        <f>Besoins!B14</f>
        <v>Poivre noir moulu</v>
      </c>
      <c r="C19" s="11">
        <f>Besoins!E14</f>
        <v>0.01</v>
      </c>
      <c r="D19" t="str">
        <f>Besoins!F14</f>
        <v>kg</v>
      </c>
    </row>
    <row r="20">
      <c r="A20"/>
      <c r="B20" t="str">
        <f>Besoins!B22</f>
        <v>Ail haché IQF</v>
      </c>
      <c r="C20" s="11">
        <f>Besoins!E22</f>
        <v>0.12</v>
      </c>
      <c r="D20" t="str">
        <f>Besoins!F22</f>
        <v>kg</v>
      </c>
    </row>
    <row r="21">
      <c r="A21"/>
      <c r="B21" t="str">
        <f>Besoins!B21</f>
        <v>Gros sel de mer</v>
      </c>
      <c r="C21" s="11">
        <f>Besoins!E21</f>
        <v>0.038</v>
      </c>
      <c r="D21" t="str">
        <f>Besoins!F21</f>
        <v>kg</v>
      </c>
    </row>
    <row r="22">
      <c r="A22"/>
      <c r="B22" t="s">
        <v>121</v>
      </c>
      <c r="C22" s="11">
        <f>'Besoins'!$B$2*18</f>
        <v>18</v>
      </c>
      <c r="D22" t="s">
        <v>34</v>
      </c>
    </row>
    <row r="23">
      <c r="A23" t="s" s="16">
        <v>122</v>
      </c>
      <c r="B23" t="str" s="13">
        <f>Procedure!D5</f>
        <v>Servir — Servir le riz à l'assiette en accompagnement du poulet tandoori ou de plats exotiques. Décorer de quelques feuilles de coriandre fraîche.</v>
      </c>
      <c r="C23"/>
      <c r="D23"/>
    </row>
    <row r="24">
      <c r="A24" t="s" s="16">
        <v>123</v>
      </c>
      <c r="B24" t="str" s="13">
        <f>Procedure!D6</f>
        <v>Commentaire — Cette cuisson s'apparente à la véritable cuisson créole et permet la cuisson délicate du riz basmati. NB : pour une cuisson au four, procéder comme pour le riz pilaf (Fiche 189), en mouillant le riz avec le fond épicé.</v>
      </c>
      <c r="C24"/>
      <c r="D24"/>
    </row>
    <row r="25">
      <c r="A25"/>
      <c r="B25"/>
      <c r="C25"/>
      <c r="D25"/>
    </row>
    <row r="26">
      <c r="A26" t="s" s="15">
        <v>124</v>
      </c>
      <c r="B26"/>
      <c r="C26"/>
      <c r="D26"/>
    </row>
    <row r="27">
      <c r="A27" t="s" s="16">
        <v>117</v>
      </c>
      <c r="B27" t="str" s="13">
        <f>"[DISSOUDRE] "&amp;Procedure!D7</f>
        <v>[DISSOUDRE] Délayer la poudre dans l'eau froide en fouettant, puis porter à ébullition en remuant régulièrement.</v>
      </c>
      <c r="C27"/>
      <c r="D27"/>
    </row>
    <row r="28">
      <c r="A28"/>
      <c r="B28" t="str">
        <f>Besoins!B7</f>
        <v>Eau (robinet - moy. France 2026)</v>
      </c>
      <c r="C28" s="11">
        <f>Besoins!E7</f>
        <v>17.73</v>
      </c>
      <c r="D28" t="str">
        <f>Besoins!F7</f>
        <v>lt</v>
      </c>
    </row>
    <row r="29">
      <c r="A29"/>
      <c r="B29" t="str">
        <f>Besoins!B17</f>
        <v>Fonds Blanc de Volaille (Knorr Professional)</v>
      </c>
      <c r="C29" s="11">
        <f>Besoins!E17</f>
        <v>0.27</v>
      </c>
      <c r="D29" t="str">
        <f>Besoins!F17</f>
        <v>kg</v>
      </c>
    </row>
    <row r="30">
      <c r="A30"/>
      <c r="B30"/>
      <c r="C30"/>
      <c r="D30"/>
    </row>
    <row r="31">
      <c r="A31" t="s" s="17">
        <v>21</v>
      </c>
      <c r="B31"/>
      <c r="C31"/>
      <c r="D31"/>
    </row>
  </sheetData>
  <sheetProtection sheet="1" formatRows="0" formatColumns="0"/>
  <mergeCells count="11">
    <mergeCell ref="A1:D1"/>
    <mergeCell ref="A2:D2"/>
    <mergeCell ref="A4:D4"/>
    <mergeCell ref="B5:D5"/>
    <mergeCell ref="B6:D6"/>
    <mergeCell ref="B11:D11"/>
    <mergeCell ref="B23:D23"/>
    <mergeCell ref="B24:D24"/>
    <mergeCell ref="A26:D26"/>
    <mergeCell ref="B27:D27"/>
    <mergeCell ref="A31:D3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2026-09-27T16:29:28Z</dcterms:created>
  <dc:title>RIZ MADRAS AUX ÉPICES</dc:title>
  <dc:subject/>
  <dc:creator>CUIS.web</dc:creator>
  <cp:lastModifiedBy/>
  <cp:keywords/>
  <dc:description>Export automatique — moteur récursif d'origine : Bernard Vandendaele</dc:description>
  <cp:category/>
  <dc:language>en-US</dc:language>
  <dcterms:modified xsi:type="dcterms:W3CDTF">2026-09-27T16:29:28Z</dcterms:modified>
  <cp:revision>1</cp:revision>
</cp:coreProperties>
</file>