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<sst xmlns="http://schemas.openxmlformats.org/spreadsheetml/2006/main" count="172" uniqueCount="172">
  <si>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</si>
  <si>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</si>
  <si>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VOLAILLE</t>
  </si>
  <si>
    <t>Code</t>
  </si>
  <si>
    <t>GRO_CDC_149F</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</si>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</sst>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207.480158</v>
      </c>
    </row>
    <row r="12">
      <c r="A12" t="s" s="3">
        <v>16</v>
      </c>
      <c r="B12" s="4">
        <v>2.07480158</v>
      </c>
    </row>
    <row r="13">
      <c r="A13"/>
      <c r="B13"/>
    </row>
    <row r="14">
      <c r="A14" t="s" s="5">
        <v>17</v>
      </c>
      <c r="B14" t="s" s="5">
        <v>14</v>
      </c>
    </row>
    <row r="15">
      <c r="A15" t="s" s="5">
        <v>18</v>
      </c>
      <c r="B15" s="6">
        <v>207.480158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13.5</v>
      </c>
      <c r="E22" s="11">
        <f>D22*$B$2</f>
        <v>13.5</v>
      </c>
      <c r="F22" t="s">
        <v>38</v>
      </c>
      <c r="G22" s="4">
        <f>E22*5.67</f>
        <v>76.545</v>
      </c>
    </row>
    <row r="23">
      <c r="A23" t="s">
        <v>77</v>
      </c>
      <c r="B23" t="s">
        <v>78</v>
      </c>
      <c r="C23" t="s">
        <v>76</v>
      </c>
      <c r="D23" s="9">
        <v>10</v>
      </c>
      <c r="E23" s="11">
        <f>D23*$B$2</f>
        <v>10</v>
      </c>
      <c r="F23" t="s">
        <v>38</v>
      </c>
      <c r="G23" s="4">
        <f>E23*2.29</f>
        <v>22.9</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71</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54</v>
      </c>
    </row>
    <row r="9">
      <c r="A9">
        <v>3</v>
      </c>
      <c r="B9" t="s">
        <v>94</v>
      </c>
      <c r="C9" t="s">
        <v>90</v>
      </c>
      <c r="D9" s="11">
        <v>0.12</v>
      </c>
      <c r="E9" t="s">
        <v>38</v>
      </c>
      <c r="F9" t="s">
        <v>71</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41</v>
      </c>
    </row>
    <row r="13">
      <c r="A13">
        <v>3</v>
      </c>
      <c r="B13" t="s">
        <v>98</v>
      </c>
      <c r="C13" t="s">
        <v>90</v>
      </c>
      <c r="D13" s="11">
        <v>0.03</v>
      </c>
      <c r="E13" t="s">
        <v>38</v>
      </c>
      <c r="F13" t="s">
        <v>49</v>
      </c>
    </row>
    <row r="14">
      <c r="A14">
        <v>3</v>
      </c>
      <c r="B14" t="s">
        <v>99</v>
      </c>
      <c r="C14" t="s">
        <v>90</v>
      </c>
      <c r="D14" s="11">
        <v>0.075</v>
      </c>
      <c r="E14" t="s">
        <v>38</v>
      </c>
      <c r="F14" t="s">
        <v>49</v>
      </c>
    </row>
    <row r="15">
      <c r="A15">
        <v>3</v>
      </c>
      <c r="B15" t="s">
        <v>100</v>
      </c>
      <c r="C15" t="s">
        <v>90</v>
      </c>
      <c r="D15" s="11">
        <v>0.075</v>
      </c>
      <c r="E15" t="s">
        <v>38</v>
      </c>
      <c r="F15" t="s">
        <v>66</v>
      </c>
    </row>
    <row r="16">
      <c r="A16">
        <v>3</v>
      </c>
      <c r="B16" t="s">
        <v>101</v>
      </c>
      <c r="C16" t="s">
        <v>90</v>
      </c>
      <c r="D16" s="11">
        <v>0.006</v>
      </c>
      <c r="E16" t="s">
        <v>38</v>
      </c>
      <c r="F16" t="s">
        <v>44</v>
      </c>
    </row>
    <row r="17">
      <c r="A17">
        <v>3</v>
      </c>
      <c r="B17" t="s">
        <v>102</v>
      </c>
      <c r="C17" t="s">
        <v>90</v>
      </c>
      <c r="D17" s="11">
        <v>0.02</v>
      </c>
      <c r="E17" t="s">
        <v>38</v>
      </c>
      <c r="F17" t="s">
        <v>44</v>
      </c>
    </row>
    <row r="18">
      <c r="A18">
        <v>2</v>
      </c>
      <c r="B18" t="s">
        <v>103</v>
      </c>
      <c r="C18" t="s">
        <v>84</v>
      </c>
      <c r="D18" s="11">
        <v>100</v>
      </c>
      <c r="E18" t="s">
        <v>24</v>
      </c>
      <c r="F18" t="s">
        <v>88</v>
      </c>
    </row>
    <row r="19">
      <c r="A19">
        <v>3</v>
      </c>
      <c r="B19" t="s">
        <v>104</v>
      </c>
      <c r="C19" t="s">
        <v>90</v>
      </c>
      <c r="D19" s="11">
        <v>10</v>
      </c>
      <c r="E19" t="s">
        <v>38</v>
      </c>
      <c r="F19" t="s">
        <v>60</v>
      </c>
    </row>
    <row r="20">
      <c r="A20">
        <v>3</v>
      </c>
      <c r="B20" t="s">
        <v>105</v>
      </c>
      <c r="C20" t="s">
        <v>84</v>
      </c>
      <c r="D20" s="11">
        <v>1</v>
      </c>
      <c r="E20" t="s">
        <v>34</v>
      </c>
      <c r="F20" t="s">
        <v>106</v>
      </c>
    </row>
    <row r="21">
      <c r="A21">
        <v>4</v>
      </c>
      <c r="B21" t="s">
        <v>107</v>
      </c>
      <c r="C21" t="s">
        <v>90</v>
      </c>
      <c r="D21" s="11">
        <v>0.2</v>
      </c>
      <c r="E21" t="s">
        <v>57</v>
      </c>
      <c r="F21" t="s">
        <v>54</v>
      </c>
    </row>
    <row r="22">
      <c r="A22">
        <v>3</v>
      </c>
      <c r="B22" t="s">
        <v>108</v>
      </c>
      <c r="C22" t="s">
        <v>90</v>
      </c>
      <c r="D22" s="11">
        <v>1</v>
      </c>
      <c r="E22" t="s">
        <v>38</v>
      </c>
      <c r="F22" t="s">
        <v>63</v>
      </c>
    </row>
    <row r="23">
      <c r="A23">
        <v>3</v>
      </c>
      <c r="B23" t="s">
        <v>109</v>
      </c>
      <c r="C23" t="s">
        <v>90</v>
      </c>
      <c r="D23" s="11">
        <v>11</v>
      </c>
      <c r="E23" t="s">
        <v>34</v>
      </c>
      <c r="F23" t="s">
        <v>33</v>
      </c>
    </row>
    <row r="24">
      <c r="A24">
        <v>3</v>
      </c>
      <c r="B24" t="s">
        <v>110</v>
      </c>
      <c r="C24" t="s">
        <v>90</v>
      </c>
      <c r="D24" s="11">
        <v>0.06</v>
      </c>
      <c r="E24" t="s">
        <v>38</v>
      </c>
      <c r="F24" t="s">
        <v>66</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54</v>
      </c>
    </row>
    <row r="31">
      <c r="A31">
        <v>1</v>
      </c>
      <c r="B31" t="s">
        <v>116</v>
      </c>
      <c r="C31" t="s">
        <v>84</v>
      </c>
      <c r="D31" s="11">
        <v>50</v>
      </c>
      <c r="E31" t="s">
        <v>24</v>
      </c>
      <c r="F31" t="s">
        <v>117</v>
      </c>
    </row>
    <row r="32">
      <c r="A32">
        <v>2</v>
      </c>
      <c r="B32" t="s">
        <v>118</v>
      </c>
      <c r="C32" t="s">
        <v>90</v>
      </c>
      <c r="D32" s="11">
        <v>10</v>
      </c>
      <c r="E32" t="s">
        <v>38</v>
      </c>
      <c r="F32" t="s">
        <v>76</v>
      </c>
    </row>
    <row r="33">
      <c r="A33">
        <v>1</v>
      </c>
      <c r="B33" t="s">
        <v>119</v>
      </c>
      <c r="C33" t="s">
        <v>84</v>
      </c>
      <c r="D33" s="11">
        <v>100</v>
      </c>
      <c r="E33" t="s">
        <v>24</v>
      </c>
      <c r="F33" t="s">
        <v>117</v>
      </c>
    </row>
    <row r="34">
      <c r="A34">
        <v>2</v>
      </c>
      <c r="B34" t="s">
        <v>120</v>
      </c>
      <c r="C34" t="s">
        <v>90</v>
      </c>
      <c r="D34" s="11">
        <v>13.5</v>
      </c>
      <c r="E34" t="s">
        <v>38</v>
      </c>
      <c r="F34" t="s">
        <v>76</v>
      </c>
    </row>
    <row r="35">
      <c r="A35">
        <v>1</v>
      </c>
      <c r="B35" t="s">
        <v>121</v>
      </c>
      <c r="C35" t="s">
        <v>90</v>
      </c>
      <c r="D35" s="11">
        <v>0.073</v>
      </c>
      <c r="E35" t="s">
        <v>38</v>
      </c>
      <c r="F35" t="s">
        <v>66</v>
      </c>
    </row>
    <row r="36">
      <c r="A36">
        <v>1</v>
      </c>
      <c r="B36" t="s">
        <v>122</v>
      </c>
      <c r="C36" t="s">
        <v>90</v>
      </c>
      <c r="D36" s="11">
        <v>0.007</v>
      </c>
      <c r="E36" t="s">
        <v>38</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130</v>
      </c>
      <c r="B7">
        <v>2</v>
      </c>
      <c r="C7"/>
      <c r="D7" t="s" s="13">
        <v>131</v>
      </c>
      <c r="E7" t="s" s="13"/>
      <c r="F7"/>
    </row>
    <row r="8">
      <c r="A8" t="s">
        <v>130</v>
      </c>
      <c r="B8">
        <v>3</v>
      </c>
      <c r="C8"/>
      <c r="D8" t="s" s="13">
        <v>132</v>
      </c>
      <c r="E8" t="s" s="13"/>
      <c r="F8"/>
    </row>
    <row r="9">
      <c r="A9" t="s">
        <v>130</v>
      </c>
      <c r="B9">
        <v>4</v>
      </c>
      <c r="C9"/>
      <c r="D9" t="s" s="13">
        <v>133</v>
      </c>
      <c r="E9" t="s" s="13"/>
      <c r="F9"/>
    </row>
    <row r="10">
      <c r="A10" t="s">
        <v>130</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134</v>
      </c>
      <c r="B11">
        <v>1</v>
      </c>
      <c r="C11"/>
      <c r="D11" t="s" s="13">
        <v>135</v>
      </c>
      <c r="E11" t="s" s="13"/>
      <c r="F11"/>
    </row>
    <row r="12">
      <c r="A12" t="s">
        <v>134</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136</v>
      </c>
      <c r="B13">
        <v>1</v>
      </c>
      <c r="C13" t="s">
        <v>137</v>
      </c>
      <c r="D13" t="s" s="13">
        <v>138</v>
      </c>
      <c r="E13" t="s" s="13"/>
      <c r="F13"/>
    </row>
    <row r="14">
      <c r="A14" t="s">
        <v>139</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140</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141</v>
      </c>
      <c r="B16">
        <v>1</v>
      </c>
      <c r="C16"/>
      <c r="D16" t="s" s="13">
        <v>142</v>
      </c>
      <c r="E16" t="s" s="13"/>
      <c r="F16"/>
    </row>
    <row r="17">
      <c r="A17" t="s">
        <v>141</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143</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144</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145</v>
      </c>
      <c r="B4"/>
      <c r="C4"/>
      <c r="D4"/>
    </row>
    <row r="5">
      <c r="A5" t="s" s="16">
        <v>146</v>
      </c>
      <c r="B5" t="str" s="13">
        <f>Procedure!D2</f>
        <v>Réaliser le couscous de base — Réaliser la Fiche 149 : légumes, semoule et sauce harissa.</v>
      </c>
      <c r="C5"/>
      <c r="D5"/>
    </row>
    <row r="6">
      <c r="A6"/>
      <c r="B6" t="s">
        <v>147</v>
      </c>
      <c r="C6" s="11">
        <f>'Besoins'!$B$2*100</f>
        <v>100</v>
      </c>
      <c r="D6" t="s">
        <v>24</v>
      </c>
    </row>
    <row r="7">
      <c r="A7" t="s" s="16">
        <v>148</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149</v>
      </c>
      <c r="C8" s="11">
        <f>'Besoins'!$B$2*50</f>
        <v>50</v>
      </c>
      <c r="D8" t="s">
        <v>24</v>
      </c>
    </row>
    <row r="9">
      <c r="A9"/>
      <c r="B9" t="s">
        <v>150</v>
      </c>
      <c r="C9" s="11">
        <f>'Besoins'!$B$2*100</f>
        <v>100</v>
      </c>
      <c r="D9" t="s">
        <v>24</v>
      </c>
    </row>
    <row r="10">
      <c r="A10" t="s" s="16">
        <v>151</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152</v>
      </c>
      <c r="C11" s="11">
        <f>'Besoins'!$B$2*0.073</f>
        <v>0.073</v>
      </c>
      <c r="D11" t="s">
        <v>38</v>
      </c>
    </row>
    <row r="12">
      <c r="A12"/>
      <c r="B12" t="s">
        <v>153</v>
      </c>
      <c r="C12" s="11">
        <f>'Besoins'!$B$2*0.007</f>
        <v>0.007</v>
      </c>
      <c r="D12" t="s">
        <v>38</v>
      </c>
    </row>
    <row r="13">
      <c r="A13" t="s" s="16">
        <v>154</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155</v>
      </c>
      <c r="B15"/>
      <c r="C15"/>
      <c r="D15"/>
    </row>
    <row r="16">
      <c r="A16" t="s" s="16">
        <v>146</v>
      </c>
      <c r="B16" t="str" s="13">
        <f>Procedure!D6</f>
        <v>Mise en place du poste de travail — Vérifier les D.L.C., peser les denrées, sélectionner le matériel nécessaire. Laver et désinfecter le matériel et le poste de travail en suivant les protocoles.</v>
      </c>
      <c r="C16"/>
      <c r="D16"/>
    </row>
    <row r="17">
      <c r="A17" t="s" s="16">
        <v>148</v>
      </c>
      <c r="B17" t="str" s="13">
        <f>Procedure!D7</f>
        <v>Marquer la cuisson des légumes — Réaliser les légumes de couscous (sous-recette « Légumes de couscous »).</v>
      </c>
      <c r="C17"/>
      <c r="D17"/>
    </row>
    <row r="18">
      <c r="A18"/>
      <c r="B18" t="s">
        <v>156</v>
      </c>
      <c r="C18" s="11">
        <f>'Besoins'!$B$2*100</f>
        <v>100</v>
      </c>
      <c r="D18" t="s">
        <v>24</v>
      </c>
    </row>
    <row r="19">
      <c r="A19" t="s" s="16">
        <v>151</v>
      </c>
      <c r="B19" t="str" s="13">
        <f>Procedure!D8</f>
        <v>Cuire la semoule — Réaliser la semoule de couscous (sous-recette « Semoule de couscous nature »).</v>
      </c>
      <c r="C19"/>
      <c r="D19"/>
    </row>
    <row r="20">
      <c r="A20"/>
      <c r="B20" t="s">
        <v>157</v>
      </c>
      <c r="C20" s="11">
        <f>'Besoins'!$B$2*100</f>
        <v>100</v>
      </c>
      <c r="D20" t="s">
        <v>24</v>
      </c>
    </row>
    <row r="21">
      <c r="A21" t="s" s="16">
        <v>154</v>
      </c>
      <c r="B21" t="str" s="13">
        <f>Procedure!D9</f>
        <v>Confectionner la sauce harissa — Réaliser la harissa délayée (sous-recette « Harissa délayée au bouillon »), ou la sauce harissa maison (Fiche 201).</v>
      </c>
      <c r="C21"/>
      <c r="D21"/>
    </row>
    <row r="22">
      <c r="A22"/>
      <c r="B22" t="s">
        <v>158</v>
      </c>
      <c r="C22" s="11">
        <f>'Besoins'!$B$2*100</f>
        <v>100</v>
      </c>
      <c r="D22" t="s">
        <v>24</v>
      </c>
    </row>
    <row r="23">
      <c r="A23" t="s" s="16">
        <v>159</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160</v>
      </c>
      <c r="B25"/>
      <c r="C25"/>
      <c r="D25"/>
    </row>
    <row r="26">
      <c r="A26" t="s" s="16">
        <v>146</v>
      </c>
      <c r="B26" t="str" s="13">
        <f>Procedure!D11</f>
        <v>Préparations préliminaires — Déconditionner les boîtes de concentré de tomate suivant la procédure. Débarrasser dans une calotte, filmer et stocker au froid.</v>
      </c>
      <c r="C26"/>
      <c r="D26"/>
    </row>
    <row r="27">
      <c r="A27"/>
      <c r="B27" t="s">
        <v>161</v>
      </c>
      <c r="C27" s="11">
        <f>'Besoins'!$B$2*2</f>
        <v>2</v>
      </c>
      <c r="D27" t="s">
        <v>24</v>
      </c>
    </row>
    <row r="28">
      <c r="A28" t="s" s="16">
        <v>148</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162</v>
      </c>
      <c r="C29" s="11">
        <f>'Besoins'!$B$2*20</f>
        <v>20</v>
      </c>
      <c r="D29" t="s">
        <v>34</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153</v>
      </c>
      <c r="C34" s="11">
        <f>'Besoins'!$B$2*0.006</f>
        <v>0.006</v>
      </c>
      <c r="D34" t="s">
        <v>38</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163</v>
      </c>
      <c r="B38"/>
      <c r="C38"/>
      <c r="D38"/>
    </row>
    <row r="39">
      <c r="A39" t="s" s="16">
        <v>146</v>
      </c>
      <c r="B39" t="str" s="13">
        <f>"[DISSOUDRE] "&amp;Procedure!D13</f>
        <v>[DISSOUDRE] Dissoudre la poudre dans l'eau bouillante en fouettant, suivant les recommandations du fabricant.</v>
      </c>
      <c r="C39"/>
      <c r="D39"/>
    </row>
    <row r="40">
      <c r="A40"/>
      <c r="B40" t="s">
        <v>164</v>
      </c>
      <c r="C40" s="11">
        <f>'Besoins'!$B$2*1.96</f>
        <v>1.96</v>
      </c>
      <c r="D40" t="s">
        <v>34</v>
      </c>
    </row>
    <row r="41">
      <c r="A41"/>
      <c r="B41" t="s">
        <v>165</v>
      </c>
      <c r="C41" s="11">
        <f>'Besoins'!$B$2*0.04</f>
        <v>0.04</v>
      </c>
      <c r="D41" t="s">
        <v>38</v>
      </c>
    </row>
    <row r="42">
      <c r="A42"/>
      <c r="B42"/>
      <c r="C42"/>
      <c r="D42"/>
    </row>
    <row r="43">
      <c r="A43" t="s" s="15">
        <v>166</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167</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168</v>
      </c>
      <c r="B49"/>
      <c r="C49"/>
      <c r="D49"/>
    </row>
    <row r="50">
      <c r="A50" t="s" s="16">
        <v>146</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148</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164</v>
      </c>
      <c r="C53" s="11">
        <f>'Besoins'!$B$2*11</f>
        <v>11</v>
      </c>
      <c r="D53" t="s">
        <v>34</v>
      </c>
    </row>
    <row r="54">
      <c r="A54"/>
      <c r="B54" t="s">
        <v>152</v>
      </c>
      <c r="C54" s="11">
        <f>'Besoins'!$B$2*0.06</f>
        <v>0.06</v>
      </c>
      <c r="D54" t="s">
        <v>38</v>
      </c>
    </row>
    <row r="55">
      <c r="A55"/>
      <c r="B55" t="str">
        <f>Besoins!B16</f>
        <v>Couscous moyen sac 5kg</v>
      </c>
      <c r="C55" s="11">
        <f>Besoins!E16</f>
        <v>10</v>
      </c>
      <c r="D55" t="str">
        <f>Besoins!F16</f>
        <v>kg</v>
      </c>
    </row>
    <row r="56">
      <c r="A56"/>
      <c r="B56" t="s">
        <v>169</v>
      </c>
      <c r="C56" s="11">
        <f>'Besoins'!$B$2*1</f>
        <v>1</v>
      </c>
      <c r="D56" t="s">
        <v>34</v>
      </c>
    </row>
    <row r="57">
      <c r="A57"/>
      <c r="B57"/>
      <c r="C57"/>
      <c r="D57"/>
    </row>
    <row r="58">
      <c r="A58" t="s" s="15">
        <v>170</v>
      </c>
      <c r="B58"/>
      <c r="C58"/>
      <c r="D58"/>
    </row>
    <row r="59">
      <c r="A59" t="s" s="16">
        <v>146</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171</v>
      </c>
      <c r="C60" s="11">
        <f>'Besoins'!$B$2*1</f>
        <v>1</v>
      </c>
      <c r="D60" t="s">
        <v>24</v>
      </c>
    </row>
    <row r="61">
      <c r="A61"/>
      <c r="B61" t="s">
        <v>162</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2026-09-27T15:53:22Z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2026-09-27T15:53:22Z</dcterms:modified>
  <cp:revision>1</cp:revision>
</cp:coreProperties>
</file>