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USCOUS AGNEAU" sheetId="1" r:id="rId1"/>
    <sheet name="COUSCOUS — BASE LÉGUMES ET SEMO" sheetId="2" r:id="rId2"/>
    <sheet name="LÉGUMES DE COUSCOUS (BOUILLON D" sheetId="3" r:id="rId3"/>
    <sheet name="Bouillon de légumes reconstitué" sheetId="4" r:id="rId4"/>
    <sheet name="Concentré de tomate — 1 boîte 4" sheetId="5" r:id="rId5"/>
    <sheet name="Concentré de tomate — boîte 4/4" sheetId="6" r:id="rId6"/>
    <sheet name="SEMOULE DE COUSCOUS NATURE" sheetId="7" r:id="rId7"/>
    <sheet name="HARISSA DÉLAYÉE AU BOUILLON (CO" sheetId="8" r:id="rId8"/>
  </sheets>
</workbook>
</file>

<file path=xl/sharedStrings.xml><?xml version="1.0" encoding="utf-8"?>
<sst xmlns="http://schemas.openxmlformats.org/spreadsheetml/2006/main" count="65" uniqueCount="65">
  <si>
    <t>COUSCOUS AGNEAU</t>
  </si>
  <si>
    <t>Annotations</t>
  </si>
  <si>
    <t>Quantité souhaitée</t>
  </si>
  <si>
    <t>pc</t>
  </si>
  <si>
    <t>référence : 100 pc</t>
  </si>
  <si>
    <t>COUSCOUS AGNEAU  GRO_CDC_149D</t>
  </si>
  <si>
    <t>Ingrédients</t>
  </si>
  <si>
    <t xml:space="preserve">    COUSCOUS — BASE LÉGUMES ET SEMOULE (SANS VIANDE) — voir l'onglet "COUSCOUS — BASE LÉGUMES ET SEMO"</t>
  </si>
  <si>
    <t xml:space="preserve">    Brochette d'agneau halal (pièce) (conv.)</t>
  </si>
  <si>
    <t xml:space="preserve">    Sel fin de cuisine</t>
  </si>
  <si>
    <t>kg</t>
  </si>
  <si>
    <t xml:space="preserve">    Poivre noir moulu</t>
  </si>
  <si>
    <t>1.</t>
  </si>
  <si>
    <t>Réaliser le couscous de base — Réaliser la Fiche 149 : légumes, semoule et sauce harissa.</t>
  </si>
  <si>
    <t>2.</t>
  </si>
  <si>
    <t>3.</t>
  </si>
  <si>
    <t>4.</t>
  </si>
  <si>
    <t>CUIS.web — Portage du CUIS Clipper de 1992 par Palika &amp; Bernard Vandendaele (créateur du moteur récursif d'origine)</t>
  </si>
  <si>
    <t>COUSCOUS — BASE LÉGUMES ET SEMOULE (SANS VIANDE)</t>
  </si>
  <si>
    <t>Quantité totale à produire (cumulée)</t>
  </si>
  <si>
    <t>référence : 100 pc — lot unique couvrant tous les usages</t>
  </si>
  <si>
    <t>COUSCOUS — BASE LÉGUMES ET SEMOULE (SANS VIANDE)  GRO_CDC_149</t>
  </si>
  <si>
    <t xml:space="preserve">    LÉGUMES DE COUSCOUS (BOUILLON DE LÉGUMES) — voir l'onglet "LÉGUMES DE COUSCOUS (BOUILLON D"</t>
  </si>
  <si>
    <t xml:space="preserve">    SEMOULE DE COUSCOUS NATURE — voir l'onglet "SEMOULE DE COUSCOUS NATURE"</t>
  </si>
  <si>
    <t xml:space="preserve">    HARISSA DÉLAYÉE AU BOUILLON (COLLECTIVITÉ) — voir l'onglet "HARISSA DÉLAYÉE AU BOUILLON (CO"</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</si>
  <si>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</si>
  <si>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</si>
  <si>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</si>
  <si>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5.</t>
  </si>
  <si>
    <t>LÉGUMES DE COUSCOUS (BOUILLON DE LÉGUMES)</t>
  </si>
  <si>
    <t>LÉGUMES DE COUSCOUS (BOUILLON DE LÉGUMES)  GRO-COUSC-LEG</t>
  </si>
  <si>
    <t xml:space="preserve">    Légumes pour couscous surgelés</t>
  </si>
  <si>
    <t xml:space="preserve">    Bouillon de légumes reconstitué (collectivité) — voir l'onglet "Bouillon de légumes reconstitué"</t>
  </si>
  <si>
    <t>lt</t>
  </si>
  <si>
    <t xml:space="preserve">    Ail haché IQF</t>
  </si>
  <si>
    <t xml:space="preserve">    Concentré de tomate — 1 boîte 4/4 (pièce) — voir l'onglet "Concentré de tomate — 1 boîte 4"</t>
  </si>
  <si>
    <t xml:space="preserve">    Herbes de Provence</t>
  </si>
  <si>
    <t xml:space="preserve">    Ras-el-hanout</t>
  </si>
  <si>
    <t xml:space="preserve">    Gros sel de mer</t>
  </si>
  <si>
    <t xml:space="preserve">    Paprika doux</t>
  </si>
  <si>
    <t>Préparations préliminaires — Déconditionner les boîtes de concentré de tomate suivant la procédure. Débarrasser dans une calotte, filmer et stocker au froid.</t>
  </si>
  <si>
    <t>Bouillon de légumes reconstitué (collectivité)</t>
  </si>
  <si>
    <t>référence : 1 lt — lot unique couvrant tous les usages</t>
  </si>
  <si>
    <t>Utilisée 2 fois dans cette fiche — lot unique, calculé pour couvrir tous les usages.</t>
  </si>
  <si>
    <t>Bouillon de légumes reconstitué (collectivité)  GRO-BOUIL-LEG</t>
  </si>
  <si>
    <t xml:space="preserve">    Eau (robinet - moy. France 2026)</t>
  </si>
  <si>
    <t xml:space="preserve">    Bouillon de légumes déshydraté</t>
  </si>
  <si>
    <t>[DISSOUDRE] Dissoudre la poudre dans l'eau bouillante en fouettant, suivant les recommandations du fabricant.</t>
  </si>
  <si>
    <t>Concentré de tomate — 1 boîte 4/4 (pièce)</t>
  </si>
  <si>
    <t>référence : 1 pc — lot unique couvrant tous les usages</t>
  </si>
  <si>
    <t>Concentré de tomate — 1 boîte 4/4 (pièce)  GRO-CONC-44-P</t>
  </si>
  <si>
    <t xml:space="preserve">    Concentré de tomate — boîte 4/4 (collectivité) — voir l'onglet "Concentré de tomate — boîte 4/4"</t>
  </si>
  <si>
    <t>Concentré de tomate — boîte 4/4 (collectivité)</t>
  </si>
  <si>
    <t>référence : 0,88 kg — lot unique couvrant tous les usages</t>
  </si>
  <si>
    <t>Concentré de tomate — boîte 4/4 (collectivité)  GRO-CONC-TOMATE</t>
  </si>
  <si>
    <t xml:space="preserve">    Concentré de tomate double</t>
  </si>
  <si>
    <t>SEMOULE DE COUSCOUS NATURE</t>
  </si>
  <si>
    <t>SEMOULE DE COUSCOUS NATURE  GRO-COUSC-SEM</t>
  </si>
  <si>
    <t xml:space="preserve">    Couscous moyen sac 5kg</t>
  </si>
  <si>
    <t xml:space="preserve">    HUILE TOURNESOL (L) (conv.)</t>
  </si>
  <si>
    <t xml:space="preserve">    Beurre doux 82% MG plaquette</t>
  </si>
  <si>
    <t>Préparations préliminaires — Dans une calotte, faire fondre le beurre.</t>
  </si>
  <si>
    <t>HARISSA DÉLAYÉE AU BOUILLON (COLLECTIVITÉ)</t>
  </si>
  <si>
    <t>HARISSA DÉLAYÉE AU BOUILLON (COLLECTIVITÉ)  GRO-HARISSA-DEL</t>
  </si>
  <si>
    <t xml:space="preserve">    Harissa — 1 boîte 4/4 (pièce) (conv.)</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</si>
</sst>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B2*2</f>
        <v>200</v>
      </c>
      <c r="D7" t="s">
        <v>3</v>
      </c>
      <c r="E7" t="s" s="8"/>
    </row>
    <row r="8">
      <c r="A8"/>
      <c r="B8" t="s">
        <v>9</v>
      </c>
      <c r="C8" s="10">
        <f>B2*0.00073</f>
        <v>0.073</v>
      </c>
      <c r="D8" t="s">
        <v>10</v>
      </c>
      <c r="E8" t="s" s="8"/>
    </row>
    <row r="9">
      <c r="A9"/>
      <c r="B9" t="s">
        <v>11</v>
      </c>
      <c r="C9" s="10">
        <f>B2*0.00007</f>
        <v>0.007</v>
      </c>
      <c r="D9" t="s">
        <v>10</v>
      </c>
      <c r="E9" t="s" s="8"/>
    </row>
    <row r="10">
      <c r="A10"/>
      <c r="B10"/>
      <c r="C10"/>
      <c r="D10"/>
      <c r="E10" t="s" s="8"/>
    </row>
    <row r="11">
      <c r="A11" t="s" s="11">
        <v>12</v>
      </c>
      <c r="B11" t="s" s="12">
        <v>13</v>
      </c>
      <c r="C11"/>
      <c r="D11"/>
      <c r="E11" t="s" s="8"/>
    </row>
    <row r="12">
      <c r="A12"/>
      <c r="B12" t="s">
        <v>7</v>
      </c>
      <c r="C12" s="10">
        <f>B2*1</f>
        <v>100</v>
      </c>
      <c r="D12" t="s">
        <v>3</v>
      </c>
      <c r="E12" t="s" s="8"/>
    </row>
    <row r="13">
      <c r="A13" t="s" s="11">
        <v>14</v>
      </c>
      <c r="B13" t="inlineStr" s="12">
        <is>
          <t>Préparations préliminaires — Déconditionner les brochettes d'agneau suivant la procédure. Réserver dans des bacs GN 1/1 H 200 en polycarbonate. Couvrir et stocker au froid.</t>
        </is>
      </c>
      <c r="C13"/>
      <c r="D13"/>
      <c r="E13" t="s" s="8"/>
    </row>
    <row r="14">
      <c r="A14"/>
      <c r="B14" t="s">
        <v>8</v>
      </c>
      <c r="C14" s="10">
        <f>B2*2</f>
        <v>200</v>
      </c>
      <c r="D14" t="s">
        <v>3</v>
      </c>
      <c r="E14" t="s" s="8"/>
    </row>
    <row r="15">
      <c r="A15" t="s" s="11">
        <v>15</v>
      </c>
      <c r="B15" t="inlineStr" s="12">
        <is>
          <t>Marquer la cuisson de la viande — Pendant la cuisson des légumes, préchauffer le four sur la position chaleur mixte à + 175 °C. Disposer les brochettes d'agneau sur des grilles de cuisson. Saler et poivrer. Étager les grilles sur l'échelle de cuisson. Mettre un bac GN 1/1 H 45 en bas de l'échelle qui fera fonction de lèchefrite, pour la récupération des graisses de cuisson. Enfourner et cuire. Réserver les brochettes dans des bacs GN 1/1 H 100 de service. Respecter la procédure de fin de cuisson. Stocker en armoire chaude et maintenir à la température de + 63 °C en attente de consommation.</t>
        </is>
      </c>
      <c r="C15"/>
      <c r="D15"/>
      <c r="E15" t="s" s="8"/>
    </row>
    <row r="16">
      <c r="A16"/>
      <c r="B16" t="s">
        <v>9</v>
      </c>
      <c r="C16" s="10">
        <f>B2*0.00073</f>
        <v>0.073</v>
      </c>
      <c r="D16" t="s">
        <v>10</v>
      </c>
      <c r="E16" t="s" s="8"/>
    </row>
    <row r="17">
      <c r="A17"/>
      <c r="B17" t="s">
        <v>11</v>
      </c>
      <c r="C17" s="10">
        <f>B2*0.00007</f>
        <v>0.007</v>
      </c>
      <c r="D17" t="s">
        <v>10</v>
      </c>
      <c r="E17" t="s" s="8"/>
    </row>
    <row r="18">
      <c r="A18" t="s" s="11">
        <v>16</v>
      </c>
      <c r="B18" t="inlineStr" s="12">
        <is>
          <t>Dresser et servir — Servir les brochettes d'agneau avec les éléments du couscous (Fiche 149), dans la même assiette ou séparément, avec la marga en saucière. Mettre la sauce harissa à la disposition des convives.</t>
        </is>
      </c>
      <c r="C18"/>
      <c r="D18"/>
      <c r="E18" t="s" s="8"/>
    </row>
    <row r="19">
      <c r="A19" t="s" s="13">
        <v>17</v>
      </c>
      <c r="B19"/>
      <c r="C19"/>
      <c r="D19"/>
      <c r="E19" t="s" s="8"/>
    </row>
  </sheetData>
  <sheetProtection sheet="1" formatRows="0" formatColumns="0"/>
  <mergeCells count="7">
    <mergeCell ref="A1:D1"/>
    <mergeCell ref="A4:D4"/>
    <mergeCell ref="B11:D11"/>
    <mergeCell ref="B13:D13"/>
    <mergeCell ref="B15:D15"/>
    <mergeCell ref="B18:D18"/>
    <mergeCell ref="A19:D1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18</v>
      </c>
      <c r="B1"/>
      <c r="C1"/>
      <c r="D1"/>
      <c r="E1" t="s" s="3">
        <v>1</v>
      </c>
    </row>
    <row r="2">
      <c r="A2" t="s" s="4">
        <v>19</v>
      </c>
      <c r="B2" s="14">
        <v>100</v>
      </c>
      <c r="C2" t="s">
        <v>3</v>
      </c>
      <c r="D2" t="s" s="7">
        <v>20</v>
      </c>
      <c r="E2" t="s" s="8"/>
    </row>
    <row r="3">
      <c r="A3"/>
      <c r="B3"/>
      <c r="C3"/>
      <c r="D3"/>
      <c r="E3" t="s" s="8"/>
    </row>
    <row r="4">
      <c r="A4" t="s" s="9">
        <v>21</v>
      </c>
      <c r="B4"/>
      <c r="C4"/>
      <c r="D4"/>
      <c r="E4" t="s" s="8"/>
    </row>
    <row r="5">
      <c r="A5" t="s" s="4">
        <v>6</v>
      </c>
      <c r="B5"/>
      <c r="C5"/>
      <c r="D5"/>
      <c r="E5" t="s" s="8"/>
    </row>
    <row r="6">
      <c r="A6"/>
      <c r="B6" t="s">
        <v>22</v>
      </c>
      <c r="C6" s="10">
        <f>B2*1</f>
        <v>100</v>
      </c>
      <c r="D6" t="s">
        <v>3</v>
      </c>
      <c r="E6" t="s" s="8"/>
    </row>
    <row r="7">
      <c r="A7"/>
      <c r="B7" t="s">
        <v>23</v>
      </c>
      <c r="C7" s="10">
        <f>B2*1</f>
        <v>100</v>
      </c>
      <c r="D7" t="s">
        <v>3</v>
      </c>
      <c r="E7" t="s" s="8"/>
    </row>
    <row r="8">
      <c r="A8"/>
      <c r="B8" t="s">
        <v>24</v>
      </c>
      <c r="C8" s="10">
        <f>B2*1</f>
        <v>100</v>
      </c>
      <c r="D8" t="s">
        <v>3</v>
      </c>
      <c r="E8" t="s" s="8"/>
    </row>
    <row r="9">
      <c r="A9"/>
      <c r="B9"/>
      <c r="C9"/>
      <c r="D9"/>
      <c r="E9" t="s" s="8"/>
    </row>
    <row r="10">
      <c r="A10" t="s" s="11">
        <v>12</v>
      </c>
      <c r="B10" t="inlineStr" s="12">
        <is>
          <t>Mise en place du poste de travail — Vérifier les D.L.C., peser les denrées, sélectionner le matériel nécessaire. Laver et désinfecter le matériel et le poste de travail en suivant les protocoles.</t>
        </is>
      </c>
      <c r="C10"/>
      <c r="D10"/>
      <c r="E10" t="s" s="8"/>
    </row>
    <row r="11">
      <c r="A11" t="s" s="11">
        <v>14</v>
      </c>
      <c r="B11" t="s" s="12">
        <v>25</v>
      </c>
      <c r="C11"/>
      <c r="D11"/>
      <c r="E11" t="s" s="8"/>
    </row>
    <row r="12">
      <c r="A12"/>
      <c r="B12" t="s">
        <v>22</v>
      </c>
      <c r="C12" s="10">
        <f>B2*1</f>
        <v>100</v>
      </c>
      <c r="D12" t="s">
        <v>3</v>
      </c>
      <c r="E12" t="s" s="8"/>
    </row>
    <row r="13">
      <c r="A13" t="s" s="11">
        <v>15</v>
      </c>
      <c r="B13" t="s" s="12">
        <v>26</v>
      </c>
      <c r="C13"/>
      <c r="D13"/>
      <c r="E13" t="s" s="8"/>
    </row>
    <row r="14">
      <c r="A14"/>
      <c r="B14" t="s">
        <v>23</v>
      </c>
      <c r="C14" s="10">
        <f>B2*1</f>
        <v>100</v>
      </c>
      <c r="D14" t="s">
        <v>3</v>
      </c>
      <c r="E14" t="s" s="8"/>
    </row>
    <row r="15">
      <c r="A15" t="s" s="11">
        <v>16</v>
      </c>
      <c r="B15" t="s" s="12">
        <v>27</v>
      </c>
      <c r="C15"/>
      <c r="D15"/>
      <c r="E15" t="s" s="8"/>
    </row>
    <row r="16">
      <c r="A16"/>
      <c r="B16" t="s">
        <v>24</v>
      </c>
      <c r="C16" s="10">
        <f>B2*1</f>
        <v>100</v>
      </c>
      <c r="D16" t="s">
        <v>3</v>
      </c>
      <c r="E16" t="s" s="8"/>
    </row>
    <row r="17">
      <c r="A17" t="s" s="11">
        <v>28</v>
      </c>
      <c r="B17" t="inlineStr" s="12">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C17"/>
      <c r="D17"/>
      <c r="E17" t="s" s="8"/>
    </row>
    <row r="18">
      <c r="A18" t="s" s="13">
        <v>17</v>
      </c>
      <c r="B18"/>
      <c r="C18"/>
      <c r="D18"/>
      <c r="E18" t="s" s="8"/>
    </row>
  </sheetData>
  <sheetProtection sheet="1" formatRows="0" formatColumns="0"/>
  <mergeCells count="8">
    <mergeCell ref="A1:D1"/>
    <mergeCell ref="A4:D4"/>
    <mergeCell ref="B10:D10"/>
    <mergeCell ref="B11:D11"/>
    <mergeCell ref="B13:D13"/>
    <mergeCell ref="B15:D15"/>
    <mergeCell ref="B17:D17"/>
    <mergeCell ref="A18:D18"/>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19</v>
      </c>
      <c r="B2" s="14">
        <v>100</v>
      </c>
      <c r="C2" t="s">
        <v>3</v>
      </c>
      <c r="D2" t="s" s="7">
        <v>20</v>
      </c>
      <c r="E2" t="s" s="8"/>
    </row>
    <row r="3">
      <c r="A3"/>
      <c r="B3"/>
      <c r="C3"/>
      <c r="D3"/>
      <c r="E3" t="s" s="8"/>
    </row>
    <row r="4">
      <c r="A4" t="s" s="9">
        <v>30</v>
      </c>
      <c r="B4"/>
      <c r="C4"/>
      <c r="D4"/>
      <c r="E4" t="s" s="8"/>
    </row>
    <row r="5">
      <c r="A5" t="s" s="4">
        <v>6</v>
      </c>
      <c r="B5"/>
      <c r="C5"/>
      <c r="D5"/>
      <c r="E5" t="s" s="8"/>
    </row>
    <row r="6">
      <c r="A6"/>
      <c r="B6" t="s">
        <v>31</v>
      </c>
      <c r="C6" s="10">
        <f>B2*0.1</f>
        <v>10</v>
      </c>
      <c r="D6" t="s">
        <v>10</v>
      </c>
      <c r="E6" t="s" s="8"/>
    </row>
    <row r="7">
      <c r="A7"/>
      <c r="B7" t="s">
        <v>32</v>
      </c>
      <c r="C7" s="10">
        <f>B2*0.2</f>
        <v>20</v>
      </c>
      <c r="D7" t="s">
        <v>33</v>
      </c>
      <c r="E7" t="s" s="8"/>
    </row>
    <row r="8">
      <c r="A8"/>
      <c r="B8" t="s">
        <v>34</v>
      </c>
      <c r="C8" s="10">
        <f>B2*0.0012</f>
        <v>0.12</v>
      </c>
      <c r="D8" t="s">
        <v>10</v>
      </c>
      <c r="E8" t="s" s="8"/>
    </row>
    <row r="9">
      <c r="A9"/>
      <c r="B9" t="s">
        <v>35</v>
      </c>
      <c r="C9" s="10">
        <f>B2*0.02</f>
        <v>2</v>
      </c>
      <c r="D9" t="s">
        <v>3</v>
      </c>
      <c r="E9" t="s" s="8"/>
    </row>
    <row r="10">
      <c r="A10"/>
      <c r="B10" t="s">
        <v>36</v>
      </c>
      <c r="C10" s="10">
        <f>B2*0.0003</f>
        <v>0.03</v>
      </c>
      <c r="D10" t="s">
        <v>10</v>
      </c>
      <c r="E10" t="s" s="8"/>
    </row>
    <row r="11">
      <c r="A11"/>
      <c r="B11" t="s">
        <v>37</v>
      </c>
      <c r="C11" s="10">
        <f>B2*0.00075</f>
        <v>0.075</v>
      </c>
      <c r="D11" t="s">
        <v>10</v>
      </c>
      <c r="E11" t="s" s="8"/>
    </row>
    <row r="12">
      <c r="A12"/>
      <c r="B12" t="s">
        <v>38</v>
      </c>
      <c r="C12" s="10">
        <f>B2*0.00075</f>
        <v>0.075</v>
      </c>
      <c r="D12" t="s">
        <v>10</v>
      </c>
      <c r="E12" t="s" s="8"/>
    </row>
    <row r="13">
      <c r="A13"/>
      <c r="B13" t="s">
        <v>11</v>
      </c>
      <c r="C13" s="10">
        <f>B2*0.00006</f>
        <v>0.006</v>
      </c>
      <c r="D13" t="s">
        <v>10</v>
      </c>
      <c r="E13" t="s" s="8"/>
    </row>
    <row r="14">
      <c r="A14"/>
      <c r="B14" t="s">
        <v>39</v>
      </c>
      <c r="C14" s="10">
        <f>B2*0.0002</f>
        <v>0.02</v>
      </c>
      <c r="D14" t="s">
        <v>10</v>
      </c>
      <c r="E14" t="s" s="8"/>
    </row>
    <row r="15">
      <c r="A15"/>
      <c r="B15"/>
      <c r="C15"/>
      <c r="D15"/>
      <c r="E15" t="s" s="8"/>
    </row>
    <row r="16">
      <c r="A16" t="s" s="11">
        <v>12</v>
      </c>
      <c r="B16" t="s" s="12">
        <v>40</v>
      </c>
      <c r="C16"/>
      <c r="D16"/>
      <c r="E16" t="s" s="8"/>
    </row>
    <row r="17">
      <c r="A17"/>
      <c r="B17" t="s">
        <v>35</v>
      </c>
      <c r="C17" s="10">
        <f>B2*0.02</f>
        <v>2</v>
      </c>
      <c r="D17" t="s">
        <v>3</v>
      </c>
      <c r="E17" t="s" s="8"/>
    </row>
    <row r="18">
      <c r="A18" t="s" s="11">
        <v>14</v>
      </c>
      <c r="B18" t="inlineStr" s="12">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C18"/>
      <c r="D18"/>
      <c r="E18" t="s" s="8"/>
    </row>
    <row r="19">
      <c r="A19"/>
      <c r="B19" t="s">
        <v>32</v>
      </c>
      <c r="C19" s="10">
        <f>B2*0.2</f>
        <v>20</v>
      </c>
      <c r="D19" t="s">
        <v>33</v>
      </c>
      <c r="E19" t="s" s="8"/>
    </row>
    <row r="20">
      <c r="A20"/>
      <c r="B20" t="s">
        <v>34</v>
      </c>
      <c r="C20" s="10">
        <f>B2*0.0012</f>
        <v>0.12</v>
      </c>
      <c r="D20" t="s">
        <v>10</v>
      </c>
      <c r="E20" t="s" s="8"/>
    </row>
    <row r="21">
      <c r="A21"/>
      <c r="B21" t="s">
        <v>36</v>
      </c>
      <c r="C21" s="10">
        <f>B2*0.0003</f>
        <v>0.03</v>
      </c>
      <c r="D21" t="s">
        <v>10</v>
      </c>
      <c r="E21" t="s" s="8"/>
    </row>
    <row r="22">
      <c r="A22"/>
      <c r="B22" t="s">
        <v>37</v>
      </c>
      <c r="C22" s="10">
        <f>B2*0.00075</f>
        <v>0.075</v>
      </c>
      <c r="D22" t="s">
        <v>10</v>
      </c>
      <c r="E22" t="s" s="8"/>
    </row>
    <row r="23">
      <c r="A23"/>
      <c r="B23" t="s">
        <v>38</v>
      </c>
      <c r="C23" s="10">
        <f>B2*0.00075</f>
        <v>0.075</v>
      </c>
      <c r="D23" t="s">
        <v>10</v>
      </c>
      <c r="E23" t="s" s="8"/>
    </row>
    <row r="24">
      <c r="A24"/>
      <c r="B24" t="s">
        <v>11</v>
      </c>
      <c r="C24" s="10">
        <f>B2*0.00006</f>
        <v>0.006</v>
      </c>
      <c r="D24" t="s">
        <v>10</v>
      </c>
      <c r="E24" t="s" s="8"/>
    </row>
    <row r="25">
      <c r="A25"/>
      <c r="B25" t="s">
        <v>39</v>
      </c>
      <c r="C25" s="10">
        <f>B2*0.0002</f>
        <v>0.02</v>
      </c>
      <c r="D25" t="s">
        <v>10</v>
      </c>
      <c r="E25" t="s" s="8"/>
    </row>
    <row r="26">
      <c r="A26"/>
      <c r="B26" t="s">
        <v>31</v>
      </c>
      <c r="C26" s="10">
        <f>B2*0.1</f>
        <v>10</v>
      </c>
      <c r="D26" t="s">
        <v>10</v>
      </c>
      <c r="E26" t="s" s="8"/>
    </row>
    <row r="27">
      <c r="A27" t="s" s="13">
        <v>17</v>
      </c>
      <c r="B27"/>
      <c r="C27"/>
      <c r="D27"/>
      <c r="E27" t="s" s="8"/>
    </row>
  </sheetData>
  <sheetProtection sheet="1" formatRows="0" formatColumns="0"/>
  <mergeCells count="5">
    <mergeCell ref="A1:D1"/>
    <mergeCell ref="A4:D4"/>
    <mergeCell ref="B16:D16"/>
    <mergeCell ref="B18:D18"/>
    <mergeCell ref="A27:D27"/>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41</v>
      </c>
      <c r="B1"/>
      <c r="C1"/>
      <c r="D1"/>
      <c r="E1" t="s" s="3">
        <v>1</v>
      </c>
    </row>
    <row r="2">
      <c r="A2" t="s" s="4">
        <v>19</v>
      </c>
      <c r="B2" s="14">
        <v>22</v>
      </c>
      <c r="C2" t="s">
        <v>33</v>
      </c>
      <c r="D2" t="s" s="7">
        <v>42</v>
      </c>
      <c r="E2" t="s" s="8"/>
    </row>
    <row r="3">
      <c r="A3" t="s" s="3">
        <v>43</v>
      </c>
      <c r="B3"/>
      <c r="C3"/>
      <c r="D3"/>
      <c r="E3" t="s" s="8"/>
    </row>
    <row r="4">
      <c r="A4"/>
      <c r="B4"/>
      <c r="C4"/>
      <c r="D4"/>
      <c r="E4" t="s" s="8"/>
    </row>
    <row r="5">
      <c r="A5" t="s" s="9">
        <v>44</v>
      </c>
      <c r="B5"/>
      <c r="C5"/>
      <c r="D5"/>
      <c r="E5" t="s" s="8"/>
    </row>
    <row r="6">
      <c r="A6" t="s" s="4">
        <v>6</v>
      </c>
      <c r="B6"/>
      <c r="C6"/>
      <c r="D6"/>
      <c r="E6" t="s" s="8"/>
    </row>
    <row r="7">
      <c r="A7"/>
      <c r="B7" t="s">
        <v>45</v>
      </c>
      <c r="C7" s="10">
        <f>B2*0.98</f>
        <v>21.56</v>
      </c>
      <c r="D7" t="s">
        <v>33</v>
      </c>
      <c r="E7" t="s" s="8"/>
    </row>
    <row r="8">
      <c r="A8"/>
      <c r="B8" t="s">
        <v>46</v>
      </c>
      <c r="C8" s="10">
        <f>B2*0.02</f>
        <v>0.44</v>
      </c>
      <c r="D8" t="s">
        <v>10</v>
      </c>
      <c r="E8" t="s" s="8"/>
    </row>
    <row r="9">
      <c r="A9"/>
      <c r="B9"/>
      <c r="C9"/>
      <c r="D9"/>
      <c r="E9" t="s" s="8"/>
    </row>
    <row r="10">
      <c r="A10" t="s" s="11">
        <v>12</v>
      </c>
      <c r="B10" t="s" s="12">
        <v>47</v>
      </c>
      <c r="C10"/>
      <c r="D10"/>
      <c r="E10" t="s" s="8"/>
    </row>
    <row r="11">
      <c r="A11"/>
      <c r="B11" t="s">
        <v>45</v>
      </c>
      <c r="C11" s="10">
        <f>B2*0.98</f>
        <v>21.56</v>
      </c>
      <c r="D11" t="s">
        <v>33</v>
      </c>
      <c r="E11" t="s" s="8"/>
    </row>
    <row r="12">
      <c r="A12"/>
      <c r="B12" t="s">
        <v>46</v>
      </c>
      <c r="C12" s="10">
        <f>B2*0.02</f>
        <v>0.44</v>
      </c>
      <c r="D12" t="s">
        <v>10</v>
      </c>
      <c r="E12" t="s" s="8"/>
    </row>
    <row r="13">
      <c r="A13" t="s" s="13">
        <v>17</v>
      </c>
      <c r="B13"/>
      <c r="C13"/>
      <c r="D13"/>
      <c r="E13" t="s" s="8"/>
    </row>
  </sheetData>
  <sheetProtection sheet="1" formatRows="0" formatColumns="0"/>
  <mergeCells count="5">
    <mergeCell ref="A1:D1"/>
    <mergeCell ref="A3:D3"/>
    <mergeCell ref="A5:D5"/>
    <mergeCell ref="B10:D10"/>
    <mergeCell ref="A13:D13"/>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48</v>
      </c>
      <c r="B1"/>
      <c r="C1"/>
      <c r="D1"/>
      <c r="E1" t="s" s="3">
        <v>1</v>
      </c>
    </row>
    <row r="2">
      <c r="A2" t="s" s="4">
        <v>19</v>
      </c>
      <c r="B2" s="14">
        <v>2</v>
      </c>
      <c r="C2" t="s">
        <v>3</v>
      </c>
      <c r="D2" t="s" s="7">
        <v>49</v>
      </c>
      <c r="E2" t="s" s="8"/>
    </row>
    <row r="3">
      <c r="A3"/>
      <c r="B3"/>
      <c r="C3"/>
      <c r="D3"/>
      <c r="E3" t="s" s="8"/>
    </row>
    <row r="4">
      <c r="A4" t="s" s="9">
        <v>50</v>
      </c>
      <c r="B4"/>
      <c r="C4"/>
      <c r="D4"/>
      <c r="E4" t="s" s="8"/>
    </row>
    <row r="5">
      <c r="A5" t="s" s="4">
        <v>6</v>
      </c>
      <c r="B5"/>
      <c r="C5"/>
      <c r="D5"/>
      <c r="E5" t="s" s="8"/>
    </row>
    <row r="6">
      <c r="A6"/>
      <c r="B6" t="s">
        <v>51</v>
      </c>
      <c r="C6" s="10">
        <f>B2*0.88</f>
        <v>1.76</v>
      </c>
      <c r="D6" t="s">
        <v>10</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17</v>
      </c>
      <c r="B9"/>
      <c r="C9"/>
      <c r="D9"/>
      <c r="E9" t="s" s="8"/>
    </row>
  </sheetData>
  <sheetProtection sheet="1" formatRows="0" formatColumns="0"/>
  <mergeCells count="4">
    <mergeCell ref="A1:D1"/>
    <mergeCell ref="A4:D4"/>
    <mergeCell ref="B8:D8"/>
    <mergeCell ref="A9:D9"/>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52</v>
      </c>
      <c r="B1"/>
      <c r="C1"/>
      <c r="D1"/>
      <c r="E1" t="s" s="3">
        <v>1</v>
      </c>
    </row>
    <row r="2">
      <c r="A2" t="s" s="4">
        <v>19</v>
      </c>
      <c r="B2" s="14">
        <v>1.76</v>
      </c>
      <c r="C2" t="s">
        <v>10</v>
      </c>
      <c r="D2" t="s" s="7">
        <v>53</v>
      </c>
      <c r="E2" t="s" s="8"/>
    </row>
    <row r="3">
      <c r="A3"/>
      <c r="B3"/>
      <c r="C3"/>
      <c r="D3"/>
      <c r="E3" t="s" s="8"/>
    </row>
    <row r="4">
      <c r="A4" t="s" s="9">
        <v>54</v>
      </c>
      <c r="B4"/>
      <c r="C4"/>
      <c r="D4"/>
      <c r="E4" t="s" s="8"/>
    </row>
    <row r="5">
      <c r="A5" t="s" s="4">
        <v>6</v>
      </c>
      <c r="B5"/>
      <c r="C5"/>
      <c r="D5"/>
      <c r="E5" t="s" s="8"/>
    </row>
    <row r="6">
      <c r="A6"/>
      <c r="B6" t="s">
        <v>55</v>
      </c>
      <c r="C6" s="10">
        <f>B2*1.1363636364</f>
        <v>2</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17</v>
      </c>
      <c r="B9"/>
      <c r="C9"/>
      <c r="D9"/>
      <c r="E9" t="s" s="8"/>
    </row>
  </sheetData>
  <sheetProtection sheet="1" formatRows="0" formatColumns="0"/>
  <mergeCells count="4">
    <mergeCell ref="A1:D1"/>
    <mergeCell ref="A4:D4"/>
    <mergeCell ref="B8:D8"/>
    <mergeCell ref="A9:D9"/>
  </mergeCell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56</v>
      </c>
      <c r="B1"/>
      <c r="C1"/>
      <c r="D1"/>
      <c r="E1" t="s" s="3">
        <v>1</v>
      </c>
    </row>
    <row r="2">
      <c r="A2" t="s" s="4">
        <v>19</v>
      </c>
      <c r="B2" s="14">
        <v>100</v>
      </c>
      <c r="C2" t="s">
        <v>3</v>
      </c>
      <c r="D2" t="s" s="7">
        <v>20</v>
      </c>
      <c r="E2" t="s" s="8"/>
    </row>
    <row r="3">
      <c r="A3"/>
      <c r="B3"/>
      <c r="C3"/>
      <c r="D3"/>
      <c r="E3" t="s" s="8"/>
    </row>
    <row r="4">
      <c r="A4" t="s" s="9">
        <v>57</v>
      </c>
      <c r="B4"/>
      <c r="C4"/>
      <c r="D4"/>
      <c r="E4" t="s" s="8"/>
    </row>
    <row r="5">
      <c r="A5" t="s" s="4">
        <v>6</v>
      </c>
      <c r="B5"/>
      <c r="C5"/>
      <c r="D5"/>
      <c r="E5" t="s" s="8"/>
    </row>
    <row r="6">
      <c r="A6"/>
      <c r="B6" t="s">
        <v>58</v>
      </c>
      <c r="C6" s="10">
        <f>B2*0.1</f>
        <v>10</v>
      </c>
      <c r="D6" t="s">
        <v>10</v>
      </c>
      <c r="E6" t="s" s="8"/>
    </row>
    <row r="7">
      <c r="A7"/>
      <c r="B7" t="s">
        <v>59</v>
      </c>
      <c r="C7" s="10">
        <f>B2*0.01</f>
        <v>1</v>
      </c>
      <c r="D7" t="s">
        <v>33</v>
      </c>
      <c r="E7" t="s" s="8"/>
    </row>
    <row r="8">
      <c r="A8"/>
      <c r="B8" t="s">
        <v>60</v>
      </c>
      <c r="C8" s="10">
        <f>B2*0.01</f>
        <v>1</v>
      </c>
      <c r="D8" t="s">
        <v>10</v>
      </c>
      <c r="E8" t="s" s="8"/>
    </row>
    <row r="9">
      <c r="A9"/>
      <c r="B9" t="s">
        <v>45</v>
      </c>
      <c r="C9" s="10">
        <f>B2*0.11</f>
        <v>11</v>
      </c>
      <c r="D9" t="s">
        <v>33</v>
      </c>
      <c r="E9" t="s" s="8"/>
    </row>
    <row r="10">
      <c r="A10"/>
      <c r="B10" t="s">
        <v>9</v>
      </c>
      <c r="C10" s="10">
        <f>B2*0.0006</f>
        <v>0.06</v>
      </c>
      <c r="D10" t="s">
        <v>10</v>
      </c>
      <c r="E10" t="s" s="8"/>
    </row>
    <row r="11">
      <c r="A11"/>
      <c r="B11"/>
      <c r="C11"/>
      <c r="D11"/>
      <c r="E11" t="s" s="8"/>
    </row>
    <row r="12">
      <c r="A12" t="s" s="11">
        <v>12</v>
      </c>
      <c r="B12" t="s" s="12">
        <v>61</v>
      </c>
      <c r="C12"/>
      <c r="D12"/>
      <c r="E12" t="s" s="8"/>
    </row>
    <row r="13">
      <c r="A13"/>
      <c r="B13" t="s">
        <v>60</v>
      </c>
      <c r="C13" s="10">
        <f>B2*0.01</f>
        <v>1</v>
      </c>
      <c r="D13" t="s">
        <v>10</v>
      </c>
      <c r="E13" t="s" s="8"/>
    </row>
    <row r="14">
      <c r="A14" t="s" s="11">
        <v>14</v>
      </c>
      <c r="B14" t="inlineStr" s="12">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C14"/>
      <c r="D14"/>
      <c r="E14" t="s" s="8"/>
    </row>
    <row r="15">
      <c r="A15"/>
      <c r="B15" t="s">
        <v>45</v>
      </c>
      <c r="C15" s="10">
        <f>B2*0.11</f>
        <v>11</v>
      </c>
      <c r="D15" t="s">
        <v>33</v>
      </c>
      <c r="E15" t="s" s="8"/>
    </row>
    <row r="16">
      <c r="A16"/>
      <c r="B16" t="s">
        <v>9</v>
      </c>
      <c r="C16" s="10">
        <f>B2*0.0006</f>
        <v>0.06</v>
      </c>
      <c r="D16" t="s">
        <v>10</v>
      </c>
      <c r="E16" t="s" s="8"/>
    </row>
    <row r="17">
      <c r="A17"/>
      <c r="B17" t="s">
        <v>58</v>
      </c>
      <c r="C17" s="10">
        <f>B2*0.1</f>
        <v>10</v>
      </c>
      <c r="D17" t="s">
        <v>10</v>
      </c>
      <c r="E17" t="s" s="8"/>
    </row>
    <row r="18">
      <c r="A18"/>
      <c r="B18" t="s">
        <v>59</v>
      </c>
      <c r="C18" s="10">
        <f>B2*0.01</f>
        <v>1</v>
      </c>
      <c r="D18" t="s">
        <v>33</v>
      </c>
      <c r="E18" t="s" s="8"/>
    </row>
    <row r="19">
      <c r="A19" t="s" s="13">
        <v>17</v>
      </c>
      <c r="B19"/>
      <c r="C19"/>
      <c r="D19"/>
      <c r="E19" t="s" s="8"/>
    </row>
  </sheetData>
  <sheetProtection sheet="1" formatRows="0" formatColumns="0"/>
  <mergeCells count="5">
    <mergeCell ref="A1:D1"/>
    <mergeCell ref="A4:D4"/>
    <mergeCell ref="B12:D12"/>
    <mergeCell ref="B14:D14"/>
    <mergeCell ref="A19:D19"/>
  </mergeCells>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62</v>
      </c>
      <c r="B1"/>
      <c r="C1"/>
      <c r="D1"/>
      <c r="E1" t="s" s="3">
        <v>1</v>
      </c>
    </row>
    <row r="2">
      <c r="A2" t="s" s="4">
        <v>19</v>
      </c>
      <c r="B2" s="14">
        <v>100</v>
      </c>
      <c r="C2" t="s">
        <v>3</v>
      </c>
      <c r="D2" t="s" s="7">
        <v>20</v>
      </c>
      <c r="E2" t="s" s="8"/>
    </row>
    <row r="3">
      <c r="A3"/>
      <c r="B3"/>
      <c r="C3"/>
      <c r="D3"/>
      <c r="E3" t="s" s="8"/>
    </row>
    <row r="4">
      <c r="A4" t="s" s="9">
        <v>63</v>
      </c>
      <c r="B4"/>
      <c r="C4"/>
      <c r="D4"/>
      <c r="E4" t="s" s="8"/>
    </row>
    <row r="5">
      <c r="A5" t="s" s="4">
        <v>6</v>
      </c>
      <c r="B5"/>
      <c r="C5"/>
      <c r="D5"/>
      <c r="E5" t="s" s="8"/>
    </row>
    <row r="6">
      <c r="A6"/>
      <c r="B6" t="s">
        <v>64</v>
      </c>
      <c r="C6" s="10">
        <f>B2*0.01</f>
        <v>1</v>
      </c>
      <c r="D6" t="s">
        <v>3</v>
      </c>
      <c r="E6" t="s" s="8"/>
    </row>
    <row r="7">
      <c r="A7"/>
      <c r="B7" t="s">
        <v>32</v>
      </c>
      <c r="C7" s="10">
        <f>B2*0.02</f>
        <v>2</v>
      </c>
      <c r="D7" t="s">
        <v>33</v>
      </c>
      <c r="E7" t="s" s="8"/>
    </row>
    <row r="8">
      <c r="A8"/>
      <c r="B8"/>
      <c r="C8"/>
      <c r="D8"/>
      <c r="E8" t="s" s="8"/>
    </row>
    <row r="9">
      <c r="A9" t="s" s="11">
        <v>12</v>
      </c>
      <c r="B9" t="inlineStr" s="12">
        <is>
          <t>Confectionner la sauce harissa — Pour une sauce harissa maison, voir au chapitre des sauces (Fiche 201). Dans une calotte, délayer l'harissa avec 2 litres de bouillon prélevé dans celui des légumes. Mélanger au fouet. Filmer et réserver au chaud.</t>
        </is>
      </c>
      <c r="C9"/>
      <c r="D9"/>
      <c r="E9" t="s" s="8"/>
    </row>
    <row r="10">
      <c r="A10"/>
      <c r="B10" t="s">
        <v>64</v>
      </c>
      <c r="C10" s="10">
        <f>B2*0.01</f>
        <v>1</v>
      </c>
      <c r="D10" t="s">
        <v>3</v>
      </c>
      <c r="E10" t="s" s="8"/>
    </row>
    <row r="11">
      <c r="A11"/>
      <c r="B11" t="s">
        <v>32</v>
      </c>
      <c r="C11" s="10">
        <f>B2*0.02</f>
        <v>2</v>
      </c>
      <c r="D11" t="s">
        <v>33</v>
      </c>
      <c r="E11" t="s" s="8"/>
    </row>
    <row r="12">
      <c r="A12" t="s" s="13">
        <v>17</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2026-09-27T15:52:38Z</dcterms:created>
  <dc:title>COUSCOUS AGNEAU</dc:title>
  <dc:subject/>
  <dc:creator>CUIS.web</dc:creator>
  <cp:lastModifiedBy/>
  <cp:keywords/>
  <dc:description>Export automatique — moteur récursif d'origine : Bernard Vandendaele</dc:description>
  <cp:category/>
  <dc:language>en-US</dc:language>
  <dcterms:modified xsi:type="dcterms:W3CDTF">2026-09-27T15:52:38Z</dcterms:modified>
  <cp:revision>1</cp:revision>
</cp:coreProperties>
</file>