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<sst xmlns="http://schemas.openxmlformats.org/spreadsheetml/2006/main" count="112" uniqueCount="112">
  <si>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</si>
  <si>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</si>
  <si>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NAVARIN D'AGNEAU — BASE (SANS GARNITURE)</t>
  </si>
  <si>
    <t>Code</t>
  </si>
  <si>
    <t>GRO-NAVARIN-BASE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</si>
  <si>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</si>
  <si>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</si>
  <si>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</si>
  <si>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</si>
  <si>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</si>
  <si>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</si>
  <si>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</si>
  <si>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</si>
  <si>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</si>
  <si>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</si>
  <si>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</si>
  <si>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</si>
  <si>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</si>
  <si>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</si>
  <si>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</si>
  <si>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</si>
  <si>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</si>
  <si>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</si>
  <si>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</si>
  <si>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</si>
  <si>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</si>
  <si>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</si>
  <si>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</si>
  <si>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</si>
  <si>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</si>
  <si>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</si>
  <si>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</si>
  <si>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</si>
  <si>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</si>
  <si>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</si>
  <si>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</si>
  <si>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</si>
  <si>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</si>
  <si>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</si>
  <si>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</si>
  <si>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</si>
  <si>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</si>
  <si>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</si>
  <si>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</si>
  <si>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</si>
  <si>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</si>
  <si>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</si>
  <si>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</si>
  <si>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</si>
  <si>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</si>
  <si>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</si>
  <si>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</si>
  <si>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</si>
  <si>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</si>
  <si>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</si>
  <si>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</si>
  <si>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</si>
  <si>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</si>
  <si>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</si>
  <si>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</si>
  <si>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</si>
  <si>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</si>
  <si>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</si>
  <si>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</si>
  <si>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</si>
  <si>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</si>
  <si>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</si>
  <si>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</si>
  <si>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</si>
  <si>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</si>
  <si>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</si>
  <si>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</si>
  <si>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</si>
  <si>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</si>
  <si>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Préparations de base collectivité</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</si>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</sst>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424.40636</v>
      </c>
    </row>
    <row r="12">
      <c r="A12" t="s" s="3">
        <v>16</v>
      </c>
      <c r="B12" s="4">
        <v>4.2440636</v>
      </c>
    </row>
    <row r="13">
      <c r="A13"/>
      <c r="B13"/>
    </row>
    <row r="14">
      <c r="A14" t="s" s="5">
        <v>17</v>
      </c>
      <c r="B14" t="s" s="5">
        <v>14</v>
      </c>
    </row>
    <row r="15">
      <c r="A15" t="s" s="5">
        <v>18</v>
      </c>
      <c r="B15" s="6">
        <v>424.40636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v>
      </c>
      <c r="E8" s="11">
        <f>D8*$B$2</f>
        <v>1</v>
      </c>
      <c r="F8" t="s">
        <v>24</v>
      </c>
      <c r="G8" s="4">
        <f>E8*12.6</f>
        <v>12.6</v>
      </c>
    </row>
    <row r="9">
      <c r="A9" t="s">
        <v>38</v>
      </c>
      <c r="B9" t="s">
        <v>39</v>
      </c>
      <c r="C9" t="s">
        <v>40</v>
      </c>
      <c r="D9" s="9">
        <v>0.007</v>
      </c>
      <c r="E9" s="11">
        <f>D9*$B$2</f>
        <v>0.007</v>
      </c>
      <c r="F9" t="s">
        <v>41</v>
      </c>
      <c r="G9" s="4">
        <f>E9*12.5</f>
        <v>0.0875</v>
      </c>
    </row>
    <row r="10">
      <c r="A10" t="s">
        <v>42</v>
      </c>
      <c r="B10" t="s">
        <v>43</v>
      </c>
      <c r="C10" t="s">
        <v>44</v>
      </c>
      <c r="D10" s="9">
        <v>0.051</v>
      </c>
      <c r="E10" s="11">
        <f>D10*$B$2</f>
        <v>0.051</v>
      </c>
      <c r="F10" t="s">
        <v>41</v>
      </c>
      <c r="G10" s="4">
        <f>E10*14</f>
        <v>0.714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E13*19.69</f>
        <v>5.907</v>
      </c>
    </row>
    <row r="14">
      <c r="A14" t="s">
        <v>54</v>
      </c>
      <c r="B14" t="s">
        <v>55</v>
      </c>
      <c r="C14" t="s">
        <v>56</v>
      </c>
      <c r="D14" s="9">
        <v>1</v>
      </c>
      <c r="E14" s="11">
        <f>D14*$B$2</f>
        <v>1</v>
      </c>
      <c r="F14" t="s">
        <v>34</v>
      </c>
      <c r="G14" s="4">
        <f>E14*1.05</f>
        <v>1.05</v>
      </c>
    </row>
    <row r="15">
      <c r="A15" t="s">
        <v>57</v>
      </c>
      <c r="B15" t="s">
        <v>58</v>
      </c>
      <c r="C15" t="s">
        <v>59</v>
      </c>
      <c r="D15" s="9">
        <v>0.073</v>
      </c>
      <c r="E15" s="11">
        <f>D15*$B$2</f>
        <v>0.073</v>
      </c>
      <c r="F15" t="s">
        <v>41</v>
      </c>
      <c r="G15" s="4">
        <f>E15*0.35</f>
        <v>0.02555</v>
      </c>
    </row>
    <row r="16">
      <c r="A16" t="s">
        <v>60</v>
      </c>
      <c r="B16" t="s">
        <v>61</v>
      </c>
      <c r="C16" t="s">
        <v>62</v>
      </c>
      <c r="D16" s="9">
        <v>0.2</v>
      </c>
      <c r="E16" s="11">
        <f>D16*$B$2</f>
        <v>0.2</v>
      </c>
      <c r="F16" t="s">
        <v>41</v>
      </c>
      <c r="G16" s="4">
        <f>E16*9.26</f>
        <v>1.852</v>
      </c>
    </row>
    <row r="17">
      <c r="A17" t="s">
        <v>63</v>
      </c>
      <c r="B17" t="s">
        <v>64</v>
      </c>
      <c r="C17" t="s">
        <v>62</v>
      </c>
      <c r="D17" s="9">
        <v>3</v>
      </c>
      <c r="E17" s="11">
        <f>D17*$B$2</f>
        <v>3</v>
      </c>
      <c r="F17" t="s">
        <v>41</v>
      </c>
      <c r="G17" s="4">
        <f>E17*3.89</f>
        <v>11.67</v>
      </c>
    </row>
    <row r="18">
      <c r="A18" t="s">
        <v>65</v>
      </c>
      <c r="B18" t="s">
        <v>66</v>
      </c>
      <c r="C18" t="s">
        <v>67</v>
      </c>
      <c r="D18" s="9">
        <v>16</v>
      </c>
      <c r="E18" s="11">
        <f>D18*$B$2</f>
        <v>16</v>
      </c>
      <c r="F18" t="s">
        <v>41</v>
      </c>
      <c r="G18" s="4">
        <f>E18*24.35</f>
        <v>389.6</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41</v>
      </c>
      <c r="F3" t="s">
        <v>67</v>
      </c>
    </row>
    <row r="4">
      <c r="A4">
        <v>1</v>
      </c>
      <c r="B4" t="s">
        <v>77</v>
      </c>
      <c r="C4" t="s">
        <v>76</v>
      </c>
      <c r="D4" s="11">
        <v>3</v>
      </c>
      <c r="E4" t="s">
        <v>41</v>
      </c>
      <c r="F4" t="s">
        <v>62</v>
      </c>
    </row>
    <row r="5">
      <c r="A5">
        <v>1</v>
      </c>
      <c r="B5" t="s">
        <v>78</v>
      </c>
      <c r="C5" t="s">
        <v>76</v>
      </c>
      <c r="D5" s="11">
        <v>1</v>
      </c>
      <c r="E5" t="s">
        <v>34</v>
      </c>
      <c r="F5" t="s">
        <v>56</v>
      </c>
    </row>
    <row r="6">
      <c r="A6">
        <v>1</v>
      </c>
      <c r="B6" t="s">
        <v>79</v>
      </c>
      <c r="C6" t="s">
        <v>76</v>
      </c>
      <c r="D6" s="11">
        <v>0.2</v>
      </c>
      <c r="E6" t="s">
        <v>41</v>
      </c>
      <c r="F6" t="s">
        <v>62</v>
      </c>
    </row>
    <row r="7">
      <c r="A7">
        <v>1</v>
      </c>
      <c r="B7" t="s">
        <v>80</v>
      </c>
      <c r="C7" t="s">
        <v>76</v>
      </c>
      <c r="D7" s="11">
        <v>0.051</v>
      </c>
      <c r="E7" t="s">
        <v>41</v>
      </c>
      <c r="F7" t="s">
        <v>44</v>
      </c>
    </row>
    <row r="8">
      <c r="A8">
        <v>1</v>
      </c>
      <c r="B8" t="s">
        <v>81</v>
      </c>
      <c r="C8" t="s">
        <v>73</v>
      </c>
      <c r="D8" s="11">
        <v>12</v>
      </c>
      <c r="E8" t="s">
        <v>34</v>
      </c>
      <c r="F8" t="s">
        <v>74</v>
      </c>
    </row>
    <row r="9">
      <c r="A9">
        <v>2</v>
      </c>
      <c r="B9" t="s">
        <v>82</v>
      </c>
      <c r="C9" t="s">
        <v>76</v>
      </c>
      <c r="D9" s="11">
        <v>11.7</v>
      </c>
      <c r="E9" t="s">
        <v>34</v>
      </c>
      <c r="F9" t="s">
        <v>33</v>
      </c>
    </row>
    <row r="10">
      <c r="A10">
        <v>2</v>
      </c>
      <c r="B10" t="s">
        <v>83</v>
      </c>
      <c r="C10" t="s">
        <v>76</v>
      </c>
      <c r="D10" s="11">
        <v>0.3</v>
      </c>
      <c r="E10" t="s">
        <v>41</v>
      </c>
      <c r="F10" t="s">
        <v>53</v>
      </c>
    </row>
    <row r="11">
      <c r="A11">
        <v>1</v>
      </c>
      <c r="B11" t="s">
        <v>84</v>
      </c>
      <c r="C11" t="s">
        <v>73</v>
      </c>
      <c r="D11" s="11">
        <v>1</v>
      </c>
      <c r="E11" t="s">
        <v>24</v>
      </c>
      <c r="F11" t="s">
        <v>74</v>
      </c>
    </row>
    <row r="12">
      <c r="A12">
        <v>2</v>
      </c>
      <c r="B12" t="s">
        <v>85</v>
      </c>
      <c r="C12" t="s">
        <v>73</v>
      </c>
      <c r="D12" s="11">
        <v>0.88</v>
      </c>
      <c r="E12" t="s">
        <v>41</v>
      </c>
      <c r="F12" t="s">
        <v>74</v>
      </c>
    </row>
    <row r="13">
      <c r="A13">
        <v>3</v>
      </c>
      <c r="B13" t="s">
        <v>86</v>
      </c>
      <c r="C13" t="s">
        <v>76</v>
      </c>
      <c r="D13" s="11">
        <v>1</v>
      </c>
      <c r="E13" t="s">
        <v>24</v>
      </c>
      <c r="F13" t="s">
        <v>37</v>
      </c>
    </row>
    <row r="14">
      <c r="A14">
        <v>1</v>
      </c>
      <c r="B14" t="s">
        <v>87</v>
      </c>
      <c r="C14" t="s">
        <v>76</v>
      </c>
      <c r="D14" s="11">
        <v>0.5</v>
      </c>
      <c r="E14" t="s">
        <v>41</v>
      </c>
      <c r="F14" t="s">
        <v>50</v>
      </c>
    </row>
    <row r="15">
      <c r="A15">
        <v>1</v>
      </c>
      <c r="B15" t="s">
        <v>88</v>
      </c>
      <c r="C15" t="s">
        <v>76</v>
      </c>
      <c r="D15" s="11">
        <v>0.06</v>
      </c>
      <c r="E15" t="s">
        <v>41</v>
      </c>
      <c r="F15" t="s">
        <v>47</v>
      </c>
    </row>
    <row r="16">
      <c r="A16">
        <v>1</v>
      </c>
      <c r="B16" t="s">
        <v>89</v>
      </c>
      <c r="C16" t="s">
        <v>76</v>
      </c>
      <c r="D16" s="11">
        <v>0.073</v>
      </c>
      <c r="E16" t="s">
        <v>41</v>
      </c>
      <c r="F16" t="s">
        <v>59</v>
      </c>
    </row>
    <row r="17">
      <c r="A17">
        <v>1</v>
      </c>
      <c r="B17" t="s">
        <v>90</v>
      </c>
      <c r="C17" t="s">
        <v>76</v>
      </c>
      <c r="D17" s="11">
        <v>0.007</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3"/>
      <c r="F3"/>
    </row>
    <row r="4">
      <c r="A4" t="s">
        <v>2</v>
      </c>
      <c r="B4">
        <v>3</v>
      </c>
      <c r="C4"/>
      <c r="D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3"/>
      <c r="F4"/>
    </row>
    <row r="5">
      <c r="A5" t="s">
        <v>97</v>
      </c>
      <c r="B5">
        <v>1</v>
      </c>
      <c r="C5" t="s">
        <v>98</v>
      </c>
      <c r="D5" t="s" s="13">
        <v>99</v>
      </c>
      <c r="E5" t="s" s="13"/>
      <c r="F5"/>
    </row>
    <row r="6">
      <c r="A6" t="s">
        <v>100</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101</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102</v>
      </c>
      <c r="B1"/>
      <c r="C1"/>
      <c r="D1"/>
    </row>
    <row r="2">
      <c r="A2" t="str" s="14">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nécessaire. Laver et désinfecter le matériel et le poste de travail en suivant les protocoles.</v>
      </c>
      <c r="C5"/>
      <c r="D5"/>
    </row>
    <row r="6">
      <c r="A6" t="s" s="16">
        <v>105</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11">
        <f>Besoins!E18</f>
        <v>16</v>
      </c>
      <c r="D7" t="str">
        <f>Besoins!F18</f>
        <v>kg</v>
      </c>
    </row>
    <row r="8">
      <c r="A8"/>
      <c r="B8" t="str">
        <f>Besoins!B17</f>
        <v>Oignons émincés surgelés</v>
      </c>
      <c r="C8" s="11">
        <f>Besoins!E17</f>
        <v>3</v>
      </c>
      <c r="D8" t="str">
        <f>Besoins!F17</f>
        <v>kg</v>
      </c>
    </row>
    <row r="9">
      <c r="A9"/>
      <c r="B9" t="str">
        <f>Besoins!B10</f>
        <v>Bouquet garni sachet dose</v>
      </c>
      <c r="C9" s="11">
        <f>Besoins!E10</f>
        <v>0.051</v>
      </c>
      <c r="D9" t="str">
        <f>Besoins!F10</f>
        <v>kg</v>
      </c>
    </row>
    <row r="10">
      <c r="A10"/>
      <c r="B10" t="s">
        <v>106</v>
      </c>
      <c r="C10" s="11">
        <f>'Besoins'!$B$2*12</f>
        <v>12</v>
      </c>
      <c r="D10" t="s">
        <v>34</v>
      </c>
    </row>
    <row r="11">
      <c r="A11"/>
      <c r="B11" t="s">
        <v>107</v>
      </c>
      <c r="C11" s="11">
        <f>'Besoins'!$B$2*1</f>
        <v>1</v>
      </c>
      <c r="D11" t="s">
        <v>24</v>
      </c>
    </row>
    <row r="12">
      <c r="A12" t="s" s="16">
        <v>108</v>
      </c>
      <c r="B12" t="str" s="13">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11">
        <f>Besoins!E14</f>
        <v>1</v>
      </c>
      <c r="D13" t="str">
        <f>Besoins!F14</f>
        <v>lt</v>
      </c>
    </row>
    <row r="14">
      <c r="A14"/>
      <c r="B14" t="str">
        <f>Besoins!B16</f>
        <v>Ail haché IQF</v>
      </c>
      <c r="C14" s="11">
        <f>Besoins!E16</f>
        <v>0.2</v>
      </c>
      <c r="D14" t="str">
        <f>Besoins!F16</f>
        <v>kg</v>
      </c>
    </row>
    <row r="15">
      <c r="A15"/>
      <c r="B15" t="str">
        <f>Besoins!B12</f>
        <v>Farine de blé T55</v>
      </c>
      <c r="C15" s="11">
        <f>Besoins!E12</f>
        <v>0.5</v>
      </c>
      <c r="D15" t="str">
        <f>Besoins!F12</f>
        <v>kg</v>
      </c>
    </row>
    <row r="16">
      <c r="A16"/>
      <c r="B16" t="str">
        <f>Besoins!B11</f>
        <v>Herbes de Provence</v>
      </c>
      <c r="C16" s="11">
        <f>Besoins!E11</f>
        <v>0.06</v>
      </c>
      <c r="D16" t="str">
        <f>Besoins!F11</f>
        <v>kg</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c r="C19"/>
      <c r="D19"/>
    </row>
    <row r="20">
      <c r="A20" t="s" s="15">
        <v>109</v>
      </c>
      <c r="B20"/>
      <c r="C20"/>
      <c r="D20"/>
    </row>
    <row r="21">
      <c r="A21" t="s" s="16">
        <v>104</v>
      </c>
      <c r="B21" t="str" s="13">
        <f>"[DISSOUDRE] "&amp;Procedure!D5</f>
        <v>[DISSOUDRE] Délayer la poudre dans l'eau froide en fouettant, puis porter à ébullition en remuant régulièrement.</v>
      </c>
      <c r="C21"/>
      <c r="D21"/>
    </row>
    <row r="22">
      <c r="A22"/>
      <c r="B22" t="str">
        <f>Besoins!B7</f>
        <v>Eau (robinet - moy. France 2026)</v>
      </c>
      <c r="C22" s="11">
        <f>Besoins!E7</f>
        <v>11.7</v>
      </c>
      <c r="D22" t="str">
        <f>Besoins!F7</f>
        <v>lt</v>
      </c>
    </row>
    <row r="23">
      <c r="A23"/>
      <c r="B23" t="str">
        <f>Besoins!B13</f>
        <v>Fonds Brun Lié (Knorr Professional)</v>
      </c>
      <c r="C23" s="11">
        <f>Besoins!E13</f>
        <v>0.3</v>
      </c>
      <c r="D23" t="str">
        <f>Besoins!F13</f>
        <v>kg</v>
      </c>
    </row>
    <row r="24">
      <c r="A24"/>
      <c r="B24"/>
      <c r="C24"/>
      <c r="D24"/>
    </row>
    <row r="25">
      <c r="A25" t="s" s="15">
        <v>110</v>
      </c>
      <c r="B25"/>
      <c r="C25"/>
      <c r="D25"/>
    </row>
    <row r="26">
      <c r="A26"/>
      <c r="B2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5">
        <v>111</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21</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2026-09-27T16:29:28Z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2026-09-27T16:29:28Z</dcterms:modified>
  <cp:revision>1</cp:revision>
</cp:coreProperties>
</file>