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Navarin d'agneau aux herbes de " sheetId="1" r:id="rId1"/>
    <sheet name="PETITS OIGNONS GRELOTS GLACES A" sheetId="2" r:id="rId2"/>
    <sheet name="Fond brun lie reconstitue (coll" sheetId="3" r:id="rId3"/>
    <sheet name="Concentré de tomate — 1 boîte 4" sheetId="4" r:id="rId4"/>
    <sheet name="Concentré de tomate — boîte 4/4" sheetId="5" r:id="rId5"/>
  </sheets>
</workbook>
</file>

<file path=xl/sharedStrings.xml><?xml version="1.0" encoding="utf-8"?>
<sst xmlns="http://schemas.openxmlformats.org/spreadsheetml/2006/main" count="52" uniqueCount="52">
  <si>
    <t>Navarin d'agneau aux herbes de la garrigue</t>
  </si>
  <si>
    <t>Annotations</t>
  </si>
  <si>
    <t>Quantité souhaitée</t>
  </si>
  <si>
    <t>pc</t>
  </si>
  <si>
    <t>référence : 1 pc</t>
  </si>
  <si>
    <t>Navarin d'agneau aux herbes de la garrigue  GRO_CDC_128</t>
  </si>
  <si>
    <t>Ingrédients</t>
  </si>
  <si>
    <t xml:space="preserve">    Épaule d'agneau désossée</t>
  </si>
  <si>
    <t>kg</t>
  </si>
  <si>
    <t xml:space="preserve">    Persil haché IQF</t>
  </si>
  <si>
    <t xml:space="preserve">    Oignons émincés surgelés</t>
  </si>
  <si>
    <t xml:space="preserve">    PETITS OIGNONS GRELOTS GLACES A BRUN ET A BLANC — voir l'onglet "PETITS OIGNONS GRELOTS GLACES A"</t>
  </si>
  <si>
    <t xml:space="preserve">    Ail haché IQF</t>
  </si>
  <si>
    <t xml:space="preserve">    Huile de tournesol raffinée vrac</t>
  </si>
  <si>
    <t>lt</t>
  </si>
  <si>
    <t xml:space="preserve">    Bouquet garni sachet dose</t>
  </si>
  <si>
    <t xml:space="preserve">    Fond brun lie reconstitue (collectivite) — voir l'onglet "Fond brun lie reconstitue (coll"</t>
  </si>
  <si>
    <t xml:space="preserve">    Concentré de tomate — 1 boîte 4/4 (pièce) — voir l'onglet "Concentré de tomate — 1 boîte 4"</t>
  </si>
  <si>
    <t xml:space="preserve">    Farine de blé T55</t>
  </si>
  <si>
    <t xml:space="preserve">    Herbes de Provence</t>
  </si>
  <si>
    <t xml:space="preserve">    Sel fin de cuisine</t>
  </si>
  <si>
    <t xml:space="preserve">    Poivre noir moulu</t>
  </si>
  <si>
    <t>1.</t>
  </si>
  <si>
    <t>2.</t>
  </si>
  <si>
    <t>3.</t>
  </si>
  <si>
    <t>4.</t>
  </si>
  <si>
    <t>5.</t>
  </si>
  <si>
    <t>Dresser et servir — Servir 2 morceaux de viande garnis de petits oignons grelots glacés à brun par assiette. Persiller au départ de l'assiette.</t>
  </si>
  <si>
    <t>CUIS.web — Portage du CUIS Clipper de 1992 par Palika &amp; Bernard Vandendaele (créateur du moteur récursif d'origine)</t>
  </si>
  <si>
    <t>PETITS OIGNONS GRELOTS GLACES A BRUN ET A BLANC</t>
  </si>
  <si>
    <t>Quantité totale à produire (cumulée)</t>
  </si>
  <si>
    <t>référence : 100 pc — lot unique couvrant tous les usages</t>
  </si>
  <si>
    <t>PETITS OIGNONS GRELOTS GLACES A BRUN ET A BLANC  GRO_CDC_169</t>
  </si>
  <si>
    <t xml:space="preserve">    Petits oignons blancs surgelés</t>
  </si>
  <si>
    <t xml:space="preserve">    Beurre doux 82% MG plaquette</t>
  </si>
  <si>
    <t xml:space="preserve">    Sucre blanc cristal sac 25 kg</t>
  </si>
  <si>
    <t>Preparations preliminaires — Deconditionner les petits oignons grelots suivant la procedure. Dans une calotte, faire fondre le beurre.</t>
  </si>
  <si>
    <t>Decanter — Debarrasser delicatement les petits oignons directement sur le plat a garnir, ou bien reserver dans le bac de cuisson en attente d'utilisation.</t>
  </si>
  <si>
    <t>Fond brun lie reconstitue (collectivite)</t>
  </si>
  <si>
    <t>référence : 1 lt — lot unique couvrant tous les usages</t>
  </si>
  <si>
    <t>Fond brun lie reconstitue (collectivite)  GRO-FOND-BRUN</t>
  </si>
  <si>
    <t xml:space="preserve">    EAU</t>
  </si>
  <si>
    <t xml:space="preserve">    Fonds Brun Lié (Knorr Professional)</t>
  </si>
  <si>
    <t>[DISSOUDRE] Délayer la poudre dans l'eau froide en fouettant, puis porter à ébullition en remuant régulièrement.</t>
  </si>
  <si>
    <t>Concentré de tomate — 1 boîte 4/4 (pièce)</t>
  </si>
  <si>
    <t>référence : 1 pc — lot unique couvrant tous les usages</t>
  </si>
  <si>
    <t>Concentré de tomate — 1 boîte 4/4 (pièce)  GRO-CONC-44-P</t>
  </si>
  <si>
    <t xml:space="preserve">    Concentré de tomate — boîte 4/4 (collectivité) — voir l'onglet "Concentré de tomate — boîte 4/4"</t>
  </si>
  <si>
    <t>Concentré de tomate — boîte 4/4 (collectivité)</t>
  </si>
  <si>
    <t>référence : 0,88 kg — lot unique couvrant tous les usages</t>
  </si>
  <si>
    <t>Concentré de tomate — boîte 4/4 (collectivité)  GRO-CONC-TOMATE</t>
  </si>
  <si>
    <t xml:space="preserve">    Concentré de tomate double</t>
  </si>
</sst>
</file>

<file path=xl/styles.xml><?xml version="1.0" encoding="utf-8"?>
<styleSheet xmlns="http://schemas.openxmlformats.org/spreadsheetml/2006/main">
  <numFmts count="4">
    <numFmt numFmtId="164" formatCode="#,##0.00\ &quot;₽&quot;"/>
    <numFmt numFmtId="165" formatCode="[$$-1]#,##0.00"/>
    <numFmt numFmtId="166" formatCode="#,##0.00\ [$€-1]"/>
    <numFmt numFmtId="200" formatCode="#,##0.000"/>
  </numFmts>
  <fonts count="8">
    <font>
      <name val="Calibri"/>
      <family val="2"/>
      <sz val="10"/>
    </font>
    <font>
      <name val="Calibri"/>
      <family val="2"/>
      <sz val="16"/>
      <b/>
      <color rgb="FF1F4E3B"/>
    </font>
    <font>
      <name val="Calibri"/>
      <family val="2"/>
      <sz val="10"/>
      <color rgb="FF777777"/>
    </font>
    <font>
      <name val="Calibri"/>
      <family val="2"/>
      <sz val="10"/>
      <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4">
    <fill>
      <patternFill patternType="none"/>
    </fill>
    <fill>
      <patternFill patternType="gray125"/>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5">
    <xf numFmtId="0" fontId="0" fillId="0" borderId="0" xfId="0"/>
    <xf numFmtId="0" fontId="0" fillId="1" borderId="0" xfId="0" applyFill="1"/>
    <xf numFmtId="0" fontId="1" fillId="0" borderId="0" xfId="0" applyFont="1"/>
    <xf numFmtId="0" fontId="2" fillId="0" borderId="0" xfId="0" applyFont="1" applyAlignment="1">
      <alignment wrapText="1"/>
    </xf>
    <xf numFmtId="0" fontId="3" fillId="0" borderId="0" xfId="0" applyFont="1"/>
    <xf numFmtId="200" fontId="0" fillId="2" borderId="0" xfId="0" applyNumberFormat="1" applyFill="1" applyProtection="1">
      <protection locked="0"/>
    </xf>
    <xf numFmtId="0" fontId="0" fillId="2" borderId="0" xfId="0" applyFill="1" applyProtection="1">
      <protection locked="0"/>
    </xf>
    <xf numFmtId="0" fontId="4" fillId="0" borderId="0" xfId="0" applyFont="1"/>
    <xf numFmtId="0" fontId="0" fillId="0" borderId="0" xfId="0" applyProtection="1">
      <protection locked="0"/>
    </xf>
    <xf numFmtId="0" fontId="5" fillId="3" borderId="0" xfId="0" applyFont="1" applyFill="1"/>
    <xf numFmtId="200" fontId="0" fillId="0" borderId="0" xfId="0" applyNumberFormat="1"/>
    <xf numFmtId="0" fontId="6" fillId="0" borderId="0" xfId="0" applyFont="1" applyAlignment="1">
      <alignment horizontal="right"/>
    </xf>
    <xf numFmtId="0" fontId="0" fillId="0" borderId="0" xfId="0" applyAlignment="1">
      <alignment wrapText="1"/>
    </xf>
    <xf numFmtId="0" fontId="7" fillId="0" borderId="0" xfId="0" applyFont="1"/>
    <xf numFmtId="200" fontId="3" fillId="0" borderId="0" xfId="0" applyNumberFormat="1"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8"/>
  <cols>
    <col min="1" max="1" width="22" customWidth="1"/>
    <col min="2" max="2" width="52" customWidth="1"/>
    <col min="3" max="3" width="14" customWidth="1"/>
    <col min="4" max="4" width="10" customWidth="1"/>
    <col min="5" max="5" width="26" customWidth="1"/>
  </cols>
  <sheetData>
    <row r="1" customHeight="1" ht="24">
      <c r="A1" t="s" s="2">
        <v>0</v>
      </c>
      <c r="B1"/>
      <c r="C1"/>
      <c r="D1"/>
      <c r="E1" t="s" s="3">
        <v>1</v>
      </c>
    </row>
    <row r="2">
      <c r="A2" t="s" s="4">
        <v>2</v>
      </c>
      <c r="B2" s="5">
        <v>1</v>
      </c>
      <c r="C2" t="s" s="6">
        <v>3</v>
      </c>
      <c r="D2" t="s" s="7">
        <v>4</v>
      </c>
      <c r="E2" t="s" s="8"/>
    </row>
    <row r="3">
      <c r="A3"/>
      <c r="B3"/>
      <c r="C3"/>
      <c r="D3"/>
      <c r="E3" t="s" s="8"/>
    </row>
    <row r="4">
      <c r="A4" t="s" s="9">
        <v>5</v>
      </c>
      <c r="B4"/>
      <c r="C4"/>
      <c r="D4"/>
      <c r="E4" t="s" s="8"/>
    </row>
    <row r="5">
      <c r="A5" t="s" s="4">
        <v>6</v>
      </c>
      <c r="B5"/>
      <c r="C5"/>
      <c r="D5"/>
      <c r="E5" t="s" s="8"/>
    </row>
    <row r="6">
      <c r="A6"/>
      <c r="B6" t="s">
        <v>7</v>
      </c>
      <c r="C6" s="10">
        <f>B2*16</f>
        <v>16</v>
      </c>
      <c r="D6" t="s">
        <v>8</v>
      </c>
      <c r="E6" t="s" s="8"/>
    </row>
    <row r="7">
      <c r="A7"/>
      <c r="B7" t="s">
        <v>9</v>
      </c>
      <c r="C7" s="10">
        <f>B2*0.25</f>
        <v>0.25</v>
      </c>
      <c r="D7" t="s">
        <v>8</v>
      </c>
      <c r="E7" t="s" s="8"/>
    </row>
    <row r="8">
      <c r="A8"/>
      <c r="B8" t="s">
        <v>10</v>
      </c>
      <c r="C8" s="10">
        <f>B2*3</f>
        <v>3</v>
      </c>
      <c r="D8" t="s">
        <v>8</v>
      </c>
      <c r="E8" t="s" s="8"/>
    </row>
    <row r="9">
      <c r="A9"/>
      <c r="B9" t="s">
        <v>11</v>
      </c>
      <c r="C9" s="10">
        <f>B2*75</f>
        <v>75</v>
      </c>
      <c r="D9" t="s">
        <v>3</v>
      </c>
      <c r="E9" t="s" s="8"/>
    </row>
    <row r="10">
      <c r="A10"/>
      <c r="B10" t="s">
        <v>12</v>
      </c>
      <c r="C10" s="10">
        <f>B2*0.2</f>
        <v>0.2</v>
      </c>
      <c r="D10" t="s">
        <v>8</v>
      </c>
      <c r="E10" t="s" s="8"/>
    </row>
    <row r="11">
      <c r="A11"/>
      <c r="B11" t="s">
        <v>13</v>
      </c>
      <c r="C11" s="10">
        <f>B2*1</f>
        <v>1</v>
      </c>
      <c r="D11" t="s">
        <v>14</v>
      </c>
      <c r="E11" t="s" s="8"/>
    </row>
    <row r="12">
      <c r="A12"/>
      <c r="B12" t="s">
        <v>15</v>
      </c>
      <c r="C12" s="10">
        <f>B2*1</f>
        <v>1</v>
      </c>
      <c r="D12" t="s">
        <v>3</v>
      </c>
      <c r="E12" t="s" s="8"/>
    </row>
    <row r="13">
      <c r="A13"/>
      <c r="B13" t="s">
        <v>16</v>
      </c>
      <c r="C13" s="10">
        <f>B2*12</f>
        <v>12</v>
      </c>
      <c r="D13" t="s">
        <v>14</v>
      </c>
      <c r="E13" t="s" s="8"/>
    </row>
    <row r="14">
      <c r="A14"/>
      <c r="B14" t="s">
        <v>17</v>
      </c>
      <c r="C14" s="10">
        <f>B2*1</f>
        <v>1</v>
      </c>
      <c r="D14" t="s">
        <v>3</v>
      </c>
      <c r="E14" t="s" s="8"/>
    </row>
    <row r="15">
      <c r="A15"/>
      <c r="B15" t="s">
        <v>18</v>
      </c>
      <c r="C15" s="10">
        <f>B2*0.5</f>
        <v>0.5</v>
      </c>
      <c r="D15" t="s">
        <v>8</v>
      </c>
      <c r="E15" t="s" s="8"/>
    </row>
    <row r="16">
      <c r="A16"/>
      <c r="B16" t="s">
        <v>19</v>
      </c>
      <c r="C16" s="10">
        <f>B2*0.06</f>
        <v>0.06</v>
      </c>
      <c r="D16" t="s">
        <v>8</v>
      </c>
      <c r="E16" t="s" s="8"/>
    </row>
    <row r="17">
      <c r="A17"/>
      <c r="B17" t="s">
        <v>20</v>
      </c>
      <c r="C17" s="10">
        <f>B2*0.073</f>
        <v>0.073</v>
      </c>
      <c r="D17" t="s">
        <v>8</v>
      </c>
      <c r="E17" t="s" s="8"/>
    </row>
    <row r="18">
      <c r="A18"/>
      <c r="B18" t="s">
        <v>21</v>
      </c>
      <c r="C18" s="10">
        <f>B2*0.007</f>
        <v>0.007</v>
      </c>
      <c r="D18" t="s">
        <v>8</v>
      </c>
      <c r="E18" t="s" s="8"/>
    </row>
    <row r="19">
      <c r="A19"/>
      <c r="B19"/>
      <c r="C19"/>
      <c r="D19"/>
      <c r="E19" t="s" s="8"/>
    </row>
    <row r="20">
      <c r="A20" t="s" s="11">
        <v>22</v>
      </c>
      <c r="B20" t="inlineStr" s="12">
        <is>
          <t>Mise en place du poste de travail — Vérifier les D.L.C., peser les denrées, sélectionner le matériel nécessaire. Laver et désinfecter le matériel et le poste de travail en suivant les protocoles.</t>
        </is>
      </c>
      <c r="C20"/>
      <c r="D20"/>
      <c r="E20" t="s" s="8"/>
    </row>
    <row r="21">
      <c r="A21" t="s" s="11">
        <v>23</v>
      </c>
      <c r="B21" t="inlineStr" s="12">
        <is>
          <t>Préparations préliminaires — Déconditionner la viande d'agneau suivant la procédure. Réserver au froid dans 1 bac GN 2/1 H 250 muni d'une grille égouttoir. Déconditionner la boîte de tomate concentrée. Débarrasser et réserver au froid, dans une calotte filmée. Déconditionner les légumes surgelés. Réserver séparément au froid dans des calottes. Laver et désinfecter le persil et les éléments du bouquet garni. Ficeler les éléments du bouquet garni. Au cutter, hacher le persil. Réserver au froid dans une calotte filmée. Dans un rondeau, réaliser 12 litres de fond brun clair, à partir de fond déshydraté, en se reportant aux recommandations du fabricant. Réserver au chaud en attente d'utilisation.</t>
        </is>
      </c>
      <c r="C21"/>
      <c r="D21"/>
      <c r="E21" t="s" s="8"/>
    </row>
    <row r="22">
      <c r="A22"/>
      <c r="B22" t="s">
        <v>7</v>
      </c>
      <c r="C22" s="10">
        <f>B2*16</f>
        <v>16</v>
      </c>
      <c r="D22" t="s">
        <v>8</v>
      </c>
      <c r="E22" t="s" s="8"/>
    </row>
    <row r="23">
      <c r="A23"/>
      <c r="B23" t="s">
        <v>10</v>
      </c>
      <c r="C23" s="10">
        <f>B2*3</f>
        <v>3</v>
      </c>
      <c r="D23" t="s">
        <v>8</v>
      </c>
      <c r="E23" t="s" s="8"/>
    </row>
    <row r="24">
      <c r="A24"/>
      <c r="B24" t="s">
        <v>15</v>
      </c>
      <c r="C24" s="10">
        <f>B2*1</f>
        <v>1</v>
      </c>
      <c r="D24" t="s">
        <v>3</v>
      </c>
      <c r="E24" t="s" s="8"/>
    </row>
    <row r="25">
      <c r="A25"/>
      <c r="B25" t="s">
        <v>16</v>
      </c>
      <c r="C25" s="10">
        <f>B2*12</f>
        <v>12</v>
      </c>
      <c r="D25" t="s">
        <v>14</v>
      </c>
      <c r="E25" t="s" s="8"/>
    </row>
    <row r="26">
      <c r="A26"/>
      <c r="B26" t="s">
        <v>17</v>
      </c>
      <c r="C26" s="10">
        <f>B2*1</f>
        <v>1</v>
      </c>
      <c r="D26" t="s">
        <v>3</v>
      </c>
      <c r="E26" t="s" s="8"/>
    </row>
    <row r="27">
      <c r="A27" t="s" s="11">
        <v>24</v>
      </c>
      <c r="B27" t="inlineStr" s="12">
        <is>
          <t>Glacer les oignons grelots à brun — Déposer les petits oignons grelots dans un bac GN 1/1 H 45 et les glacer (voir fiche Petits oignons glacés à brun - Chapitre Légumes).</t>
        </is>
      </c>
      <c r="C27"/>
      <c r="D27"/>
      <c r="E27" t="s" s="8"/>
    </row>
    <row r="28">
      <c r="A28"/>
      <c r="B28" t="s">
        <v>11</v>
      </c>
      <c r="C28" s="10">
        <f>B2*75</f>
        <v>75</v>
      </c>
      <c r="D28" t="s">
        <v>3</v>
      </c>
      <c r="E28" t="s" s="8"/>
    </row>
    <row r="29">
      <c r="A29" t="s" s="11">
        <v>25</v>
      </c>
      <c r="B29" t="inlineStr" s="12">
        <is>
          <t>Marquer la cuisson du navarin — Préchauffer le four sur la position chaleur sèche à +250°C. Répartir la viande dans 6 bacs GN 1/1 H 45 perforés. Étager les bacs sur l'échelle de four. Mettre un bac dans le bas de l'échelle pour récupérer les graisses de cuisson. Enfourner l'échelle. Saisir et faire colorer la viande sur toutes les faces. En cours de coloration, ajouter les oignons. Dans la sauteuse, déposer la viande et les oignons. Singer. Enrober la viande et les oignons avec la farine. Faire suer à couvert 2 à 3 minutes. Ajouter la tomate concentrée délayée dans un peu de fond brun clair, l'ail haché, le bouquet garni, les herbes de Provence et le fond brun clair. Saler et poivrer. Piquer la sonde de cuisson au cœur d'un morceau d'agneau. Porter à ébullition. Écumer la surface. Réduire la source de chaleur et à couvert, laisser mijoter à feu doux, durant 1h/1h30. Atteindre +95°C à cœur. Vérifier la cuisson. Respecter la procédure de fin de cuisson. Décanter les morceaux de viande dans 4 bacs GN 1/1 H 100. Ajouter les petits oignons grelots glacés à brun sur la viande. Réserver au chaud. Dépouiller la sauce. Réduire la sauce au volume de 12 litres et à la consistance désirée. Rectifier l'assaisonnement. Mixer la sauce pour la rendre homogène. Répartir la sauce sur les 4 bacs de viande. Agiter les bacs pour lier tous les éléments. Stocker en armoire chaude et maintenir à +63°C, en attente de consommation.</t>
        </is>
      </c>
      <c r="C29"/>
      <c r="D29"/>
      <c r="E29" t="s" s="8"/>
    </row>
    <row r="30">
      <c r="A30"/>
      <c r="B30" t="s">
        <v>13</v>
      </c>
      <c r="C30" s="10">
        <f>B2*1</f>
        <v>1</v>
      </c>
      <c r="D30" t="s">
        <v>14</v>
      </c>
      <c r="E30" t="s" s="8"/>
    </row>
    <row r="31">
      <c r="A31"/>
      <c r="B31" t="s">
        <v>12</v>
      </c>
      <c r="C31" s="10">
        <f>B2*0.2</f>
        <v>0.2</v>
      </c>
      <c r="D31" t="s">
        <v>8</v>
      </c>
      <c r="E31" t="s" s="8"/>
    </row>
    <row r="32">
      <c r="A32"/>
      <c r="B32" t="s">
        <v>18</v>
      </c>
      <c r="C32" s="10">
        <f>B2*0.5</f>
        <v>0.5</v>
      </c>
      <c r="D32" t="s">
        <v>8</v>
      </c>
      <c r="E32" t="s" s="8"/>
    </row>
    <row r="33">
      <c r="A33"/>
      <c r="B33" t="s">
        <v>19</v>
      </c>
      <c r="C33" s="10">
        <f>B2*0.06</f>
        <v>0.06</v>
      </c>
      <c r="D33" t="s">
        <v>8</v>
      </c>
      <c r="E33" t="s" s="8"/>
    </row>
    <row r="34">
      <c r="A34"/>
      <c r="B34" t="s">
        <v>20</v>
      </c>
      <c r="C34" s="10">
        <f>B2*0.073</f>
        <v>0.073</v>
      </c>
      <c r="D34" t="s">
        <v>8</v>
      </c>
      <c r="E34" t="s" s="8"/>
    </row>
    <row r="35">
      <c r="A35"/>
      <c r="B35" t="s">
        <v>21</v>
      </c>
      <c r="C35" s="10">
        <f>B2*0.007</f>
        <v>0.007</v>
      </c>
      <c r="D35" t="s">
        <v>8</v>
      </c>
      <c r="E35" t="s" s="8"/>
    </row>
    <row r="36">
      <c r="A36" t="s" s="11">
        <v>26</v>
      </c>
      <c r="B36" t="s" s="12">
        <v>27</v>
      </c>
      <c r="C36"/>
      <c r="D36"/>
      <c r="E36" t="s" s="8"/>
    </row>
    <row r="37">
      <c r="A37"/>
      <c r="B37" t="s">
        <v>9</v>
      </c>
      <c r="C37" s="10">
        <f>B2*0.25</f>
        <v>0.25</v>
      </c>
      <c r="D37" t="s">
        <v>8</v>
      </c>
      <c r="E37" t="s" s="8"/>
    </row>
    <row r="38">
      <c r="A38" t="s" s="13">
        <v>28</v>
      </c>
      <c r="B38"/>
      <c r="C38"/>
      <c r="D38"/>
      <c r="E38" t="s" s="8"/>
    </row>
  </sheetData>
  <sheetProtection sheet="1" formatRows="0" formatColumns="0"/>
  <mergeCells count="8">
    <mergeCell ref="A1:D1"/>
    <mergeCell ref="A4:D4"/>
    <mergeCell ref="B20:D20"/>
    <mergeCell ref="B21:D21"/>
    <mergeCell ref="B27:D27"/>
    <mergeCell ref="B29:D29"/>
    <mergeCell ref="B36:D36"/>
    <mergeCell ref="A38:D38"/>
  </mergeCells>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20"/>
  <cols>
    <col min="1" max="1" width="22" customWidth="1"/>
    <col min="2" max="2" width="52" customWidth="1"/>
    <col min="3" max="3" width="14" customWidth="1"/>
    <col min="4" max="4" width="10" customWidth="1"/>
    <col min="5" max="5" width="26" customWidth="1"/>
  </cols>
  <sheetData>
    <row r="1" customHeight="1" ht="24">
      <c r="A1" t="s" s="2">
        <v>29</v>
      </c>
      <c r="B1"/>
      <c r="C1"/>
      <c r="D1"/>
      <c r="E1" t="s" s="3">
        <v>1</v>
      </c>
    </row>
    <row r="2">
      <c r="A2" t="s" s="4">
        <v>30</v>
      </c>
      <c r="B2" s="14">
        <v>75</v>
      </c>
      <c r="C2" t="s">
        <v>3</v>
      </c>
      <c r="D2" t="s" s="7">
        <v>31</v>
      </c>
      <c r="E2" t="s" s="8"/>
    </row>
    <row r="3">
      <c r="A3"/>
      <c r="B3"/>
      <c r="C3"/>
      <c r="D3"/>
      <c r="E3" t="s" s="8"/>
    </row>
    <row r="4">
      <c r="A4" t="s" s="9">
        <v>32</v>
      </c>
      <c r="B4"/>
      <c r="C4"/>
      <c r="D4"/>
      <c r="E4" t="s" s="8"/>
    </row>
    <row r="5">
      <c r="A5" t="s" s="4">
        <v>6</v>
      </c>
      <c r="B5"/>
      <c r="C5"/>
      <c r="D5"/>
      <c r="E5" t="s" s="8"/>
    </row>
    <row r="6">
      <c r="A6"/>
      <c r="B6" t="s">
        <v>33</v>
      </c>
      <c r="C6" s="10">
        <f>B2*0.04</f>
        <v>3</v>
      </c>
      <c r="D6" t="s">
        <v>8</v>
      </c>
      <c r="E6" t="s" s="8"/>
    </row>
    <row r="7">
      <c r="A7"/>
      <c r="B7" t="s">
        <v>34</v>
      </c>
      <c r="C7" s="10">
        <f>B2*0.002</f>
        <v>0.15</v>
      </c>
      <c r="D7" t="s">
        <v>8</v>
      </c>
      <c r="E7" t="s" s="8"/>
    </row>
    <row r="8">
      <c r="A8"/>
      <c r="B8" t="s">
        <v>35</v>
      </c>
      <c r="C8" s="10">
        <f>B2*0.001</f>
        <v>0.075</v>
      </c>
      <c r="D8" t="s">
        <v>8</v>
      </c>
      <c r="E8" t="s" s="8"/>
    </row>
    <row r="9">
      <c r="A9"/>
      <c r="B9" t="s">
        <v>20</v>
      </c>
      <c r="C9" s="10">
        <f>B2*0.0001</f>
        <v>0.0075</v>
      </c>
      <c r="D9" t="s">
        <v>8</v>
      </c>
      <c r="E9" t="s" s="8"/>
    </row>
    <row r="10">
      <c r="A10"/>
      <c r="B10"/>
      <c r="C10"/>
      <c r="D10"/>
      <c r="E10" t="s" s="8"/>
    </row>
    <row r="11">
      <c r="A11" t="s" s="11">
        <v>22</v>
      </c>
      <c r="B11" t="inlineStr" s="12">
        <is>
          <t>Mise en place du poste de travail — Verifier les DLC, peser les denrees, selectionner le materiel necessaire. Laver et desinfecter le materiel et le poste de travail en suivant les protocoles.</t>
        </is>
      </c>
      <c r="C11"/>
      <c r="D11"/>
      <c r="E11" t="s" s="8"/>
    </row>
    <row r="12">
      <c r="A12" t="s" s="11">
        <v>23</v>
      </c>
      <c r="B12" t="s" s="12">
        <v>36</v>
      </c>
      <c r="C12"/>
      <c r="D12"/>
      <c r="E12" t="s" s="8"/>
    </row>
    <row r="13">
      <c r="A13"/>
      <c r="B13" t="s">
        <v>33</v>
      </c>
      <c r="C13" s="10">
        <f>B2*0.04</f>
        <v>3</v>
      </c>
      <c r="D13" t="s">
        <v>8</v>
      </c>
      <c r="E13" t="s" s="8"/>
    </row>
    <row r="14">
      <c r="A14"/>
      <c r="B14" t="s">
        <v>34</v>
      </c>
      <c r="C14" s="10">
        <f>B2*0.002</f>
        <v>0.15</v>
      </c>
      <c r="D14" t="s">
        <v>8</v>
      </c>
      <c r="E14" t="s" s="8"/>
    </row>
    <row r="15">
      <c r="A15" t="s" s="11">
        <v>24</v>
      </c>
      <c r="B15" t="inlineStr" s="12">
        <is>
          <t>Pour le glacage a brun — Marquer la cuisson : Prechauffer le four sur la position chaleur seche a +150 degC. Enduire au pinceau, avec le beurre fondu, 2 bacs GN 1/1 H 45. Deposer les oignons grelots dans les deux bacs, de facon a ce qu'ils ne se superposent pas. Mouiller avec de l'eau aux 3/4 de la hauteur des petits oignons. Ajouter le sel fin et le sucre semoule. Etager les deux bacs sur l'echelle de cuisson. Enfourner et cuire a couvert, durant environ 10 a 15 minutes. En cours de cuisson, agiter les bacs, de facon a changer la position des petits oignons, afin d'obtenir une coloration uniforme. Surveiller attentivement la fin de cuisson. En fin de cuisson, l'eau doit etre completement evaporee et les petits oignons doivent avoir une coloration brune. Eventuellement, en fin de cuisson, si le besoin de coloration se faisait sentir, augmenter la chaleur du four a +175 degC quelques instants. Les petits oignons doivent etre au terme de leur cuisson, de couleur brune uniforme (effet produit par le sucre) et brillants (la brillance etant donnee par le beurre).</t>
        </is>
      </c>
      <c r="C15"/>
      <c r="D15"/>
      <c r="E15" t="s" s="8"/>
    </row>
    <row r="16">
      <c r="A16"/>
      <c r="B16" t="s">
        <v>35</v>
      </c>
      <c r="C16" s="10">
        <f>B2*0.001</f>
        <v>0.075</v>
      </c>
      <c r="D16" t="s">
        <v>8</v>
      </c>
      <c r="E16" t="s" s="8"/>
    </row>
    <row r="17">
      <c r="A17"/>
      <c r="B17" t="s">
        <v>20</v>
      </c>
      <c r="C17" s="10">
        <f>B2*0.0001</f>
        <v>0.0075</v>
      </c>
      <c r="D17" t="s">
        <v>8</v>
      </c>
      <c r="E17" t="s" s="8"/>
    </row>
    <row r="18">
      <c r="A18" t="s" s="11">
        <v>25</v>
      </c>
      <c r="B18" t="s" s="12">
        <v>37</v>
      </c>
      <c r="C18"/>
      <c r="D18"/>
      <c r="E18" t="s" s="8"/>
    </row>
    <row r="19">
      <c r="A19" t="s" s="11">
        <v>26</v>
      </c>
      <c r="B19" t="inlineStr" s="12">
        <is>
          <t>Pour le glacage a blanc — La technique du glacage a blanc est identique a celle du glacage a brun. Surveiller attentivement le glacage en fin de cuisson pour eviter la coloration. Au besoin, reduire la temperature du four. Les petits oignons doivent etre blancs et brillants au terme de leur cuisson.
NB : les techniques de glacage sont identiques pour les autres legumes (carottes, navets, etc.).</t>
        </is>
      </c>
      <c r="C19"/>
      <c r="D19"/>
      <c r="E19" t="s" s="8"/>
    </row>
    <row r="20">
      <c r="A20" t="s" s="13">
        <v>28</v>
      </c>
      <c r="B20"/>
      <c r="C20"/>
      <c r="D20"/>
      <c r="E20" t="s" s="8"/>
    </row>
  </sheetData>
  <sheetProtection sheet="1" formatRows="0" formatColumns="0"/>
  <mergeCells count="8">
    <mergeCell ref="A1:D1"/>
    <mergeCell ref="A4:D4"/>
    <mergeCell ref="B11:D11"/>
    <mergeCell ref="B12:D12"/>
    <mergeCell ref="B15:D15"/>
    <mergeCell ref="B18:D18"/>
    <mergeCell ref="B19:D19"/>
    <mergeCell ref="A20:D20"/>
  </mergeCell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12"/>
  <cols>
    <col min="1" max="1" width="22" customWidth="1"/>
    <col min="2" max="2" width="52" customWidth="1"/>
    <col min="3" max="3" width="14" customWidth="1"/>
    <col min="4" max="4" width="10" customWidth="1"/>
    <col min="5" max="5" width="26" customWidth="1"/>
  </cols>
  <sheetData>
    <row r="1" customHeight="1" ht="24">
      <c r="A1" t="s" s="2">
        <v>38</v>
      </c>
      <c r="B1"/>
      <c r="C1"/>
      <c r="D1"/>
      <c r="E1" t="s" s="3">
        <v>1</v>
      </c>
    </row>
    <row r="2">
      <c r="A2" t="s" s="4">
        <v>30</v>
      </c>
      <c r="B2" s="14">
        <v>12</v>
      </c>
      <c r="C2" t="s">
        <v>14</v>
      </c>
      <c r="D2" t="s" s="7">
        <v>39</v>
      </c>
      <c r="E2" t="s" s="8"/>
    </row>
    <row r="3">
      <c r="A3"/>
      <c r="B3"/>
      <c r="C3"/>
      <c r="D3"/>
      <c r="E3" t="s" s="8"/>
    </row>
    <row r="4">
      <c r="A4" t="s" s="9">
        <v>40</v>
      </c>
      <c r="B4"/>
      <c r="C4"/>
      <c r="D4"/>
      <c r="E4" t="s" s="8"/>
    </row>
    <row r="5">
      <c r="A5" t="s" s="4">
        <v>6</v>
      </c>
      <c r="B5"/>
      <c r="C5"/>
      <c r="D5"/>
      <c r="E5" t="s" s="8"/>
    </row>
    <row r="6">
      <c r="A6"/>
      <c r="B6" t="s">
        <v>41</v>
      </c>
      <c r="C6" s="10">
        <f>B2*0.975</f>
        <v>11.7</v>
      </c>
      <c r="D6" t="s">
        <v>14</v>
      </c>
      <c r="E6" t="s" s="8"/>
    </row>
    <row r="7">
      <c r="A7"/>
      <c r="B7" t="s">
        <v>42</v>
      </c>
      <c r="C7" s="10">
        <f>B2*0.025</f>
        <v>0.3</v>
      </c>
      <c r="D7" t="s">
        <v>8</v>
      </c>
      <c r="E7" t="s" s="8"/>
    </row>
    <row r="8">
      <c r="A8"/>
      <c r="B8"/>
      <c r="C8"/>
      <c r="D8"/>
      <c r="E8" t="s" s="8"/>
    </row>
    <row r="9">
      <c r="A9" t="s" s="11">
        <v>22</v>
      </c>
      <c r="B9" t="s" s="12">
        <v>43</v>
      </c>
      <c r="C9"/>
      <c r="D9"/>
      <c r="E9" t="s" s="8"/>
    </row>
    <row r="10">
      <c r="A10"/>
      <c r="B10" t="s">
        <v>41</v>
      </c>
      <c r="C10" s="10">
        <f>B2*0.975</f>
        <v>11.7</v>
      </c>
      <c r="D10" t="s">
        <v>14</v>
      </c>
      <c r="E10" t="s" s="8"/>
    </row>
    <row r="11">
      <c r="A11"/>
      <c r="B11" t="s">
        <v>42</v>
      </c>
      <c r="C11" s="10">
        <f>B2*0.025</f>
        <v>0.3</v>
      </c>
      <c r="D11" t="s">
        <v>8</v>
      </c>
      <c r="E11" t="s" s="8"/>
    </row>
    <row r="12">
      <c r="A12" t="s" s="13">
        <v>28</v>
      </c>
      <c r="B12"/>
      <c r="C12"/>
      <c r="D12"/>
      <c r="E12" t="s" s="8"/>
    </row>
  </sheetData>
  <sheetProtection sheet="1" formatRows="0" formatColumns="0"/>
  <mergeCells count="4">
    <mergeCell ref="A1:D1"/>
    <mergeCell ref="A4:D4"/>
    <mergeCell ref="B9:D9"/>
    <mergeCell ref="A12:D12"/>
  </mergeCells>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9"/>
  <cols>
    <col min="1" max="1" width="22" customWidth="1"/>
    <col min="2" max="2" width="52" customWidth="1"/>
    <col min="3" max="3" width="14" customWidth="1"/>
    <col min="4" max="4" width="10" customWidth="1"/>
    <col min="5" max="5" width="26" customWidth="1"/>
  </cols>
  <sheetData>
    <row r="1" customHeight="1" ht="24">
      <c r="A1" t="s" s="2">
        <v>44</v>
      </c>
      <c r="B1"/>
      <c r="C1"/>
      <c r="D1"/>
      <c r="E1" t="s" s="3">
        <v>1</v>
      </c>
    </row>
    <row r="2">
      <c r="A2" t="s" s="4">
        <v>30</v>
      </c>
      <c r="B2" s="14">
        <v>1</v>
      </c>
      <c r="C2" t="s">
        <v>3</v>
      </c>
      <c r="D2" t="s" s="7">
        <v>45</v>
      </c>
      <c r="E2" t="s" s="8"/>
    </row>
    <row r="3">
      <c r="A3"/>
      <c r="B3"/>
      <c r="C3"/>
      <c r="D3"/>
      <c r="E3" t="s" s="8"/>
    </row>
    <row r="4">
      <c r="A4" t="s" s="9">
        <v>46</v>
      </c>
      <c r="B4"/>
      <c r="C4"/>
      <c r="D4"/>
      <c r="E4" t="s" s="8"/>
    </row>
    <row r="5">
      <c r="A5" t="s" s="4">
        <v>6</v>
      </c>
      <c r="B5"/>
      <c r="C5"/>
      <c r="D5"/>
      <c r="E5" t="s" s="8"/>
    </row>
    <row r="6">
      <c r="A6"/>
      <c r="B6" t="s">
        <v>47</v>
      </c>
      <c r="C6" s="10">
        <f>B2*0.88</f>
        <v>0.88</v>
      </c>
      <c r="D6" t="s">
        <v>8</v>
      </c>
      <c r="E6" t="s" s="8"/>
    </row>
    <row r="7">
      <c r="A7"/>
      <c r="B7"/>
      <c r="C7"/>
      <c r="D7"/>
      <c r="E7" t="s" s="8"/>
    </row>
    <row r="8">
      <c r="A8"/>
      <c r="B8" t="inlineStr" s="3">
        <is>
          <t>Pivot niveau pièce : représente 1 boîte 4/4 de concentré de tomate telle qu'achetée. Utilisé par les fiches exprimant le concentré en nombre de boîtes 4/4 (041, 122, 128, 134A/B, GRO-BOLO-C). Descend vers GRO-CONC-TOMATE (kg, 0,880kg/boîte) qui descend vers CONC-TOMATE (pc, matière réelle). Décision Palika 20/09/2026, même principe que GRO-CONS-TOM-P (Migration 622). Code raccourci suite à erreur VARCHAR(16) sur GRO-CONC-TOM-44-P (Migration 624).</t>
        </is>
      </c>
      <c r="C8"/>
      <c r="D8"/>
      <c r="E8" t="s" s="8"/>
    </row>
    <row r="9">
      <c r="A9" t="s" s="13">
        <v>28</v>
      </c>
      <c r="B9"/>
      <c r="C9"/>
      <c r="D9"/>
      <c r="E9" t="s" s="8"/>
    </row>
  </sheetData>
  <sheetProtection sheet="1" formatRows="0" formatColumns="0"/>
  <mergeCells count="4">
    <mergeCell ref="A1:D1"/>
    <mergeCell ref="A4:D4"/>
    <mergeCell ref="B8:D8"/>
    <mergeCell ref="A9:D9"/>
  </mergeCells>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9"/>
  <cols>
    <col min="1" max="1" width="22" customWidth="1"/>
    <col min="2" max="2" width="52" customWidth="1"/>
    <col min="3" max="3" width="14" customWidth="1"/>
    <col min="4" max="4" width="10" customWidth="1"/>
    <col min="5" max="5" width="26" customWidth="1"/>
  </cols>
  <sheetData>
    <row r="1" customHeight="1" ht="24">
      <c r="A1" t="s" s="2">
        <v>48</v>
      </c>
      <c r="B1"/>
      <c r="C1"/>
      <c r="D1"/>
      <c r="E1" t="s" s="3">
        <v>1</v>
      </c>
    </row>
    <row r="2">
      <c r="A2" t="s" s="4">
        <v>30</v>
      </c>
      <c r="B2" s="14">
        <v>0.88</v>
      </c>
      <c r="C2" t="s">
        <v>8</v>
      </c>
      <c r="D2" t="s" s="7">
        <v>49</v>
      </c>
      <c r="E2" t="s" s="8"/>
    </row>
    <row r="3">
      <c r="A3"/>
      <c r="B3"/>
      <c r="C3"/>
      <c r="D3"/>
      <c r="E3" t="s" s="8"/>
    </row>
    <row r="4">
      <c r="A4" t="s" s="9">
        <v>50</v>
      </c>
      <c r="B4"/>
      <c r="C4"/>
      <c r="D4"/>
      <c r="E4" t="s" s="8"/>
    </row>
    <row r="5">
      <c r="A5" t="s" s="4">
        <v>6</v>
      </c>
      <c r="B5"/>
      <c r="C5"/>
      <c r="D5"/>
      <c r="E5" t="s" s="8"/>
    </row>
    <row r="6">
      <c r="A6"/>
      <c r="B6" t="s">
        <v>51</v>
      </c>
      <c r="C6" s="10">
        <f>B2*1.1363636364</f>
        <v>1</v>
      </c>
      <c r="D6" t="s">
        <v>3</v>
      </c>
      <c r="E6" t="s" s="8"/>
    </row>
    <row r="7">
      <c r="A7"/>
      <c r="B7"/>
      <c r="C7"/>
      <c r="D7"/>
      <c r="E7" t="s" s="8"/>
    </row>
    <row r="8">
      <c r="A8"/>
      <c r="B8" t="inlineStr" s="3">
        <is>
          <t>Pivot de conversion : 1 boîte 4/4 de concentré de tomate double = 0,880kg net, convention déjà en place ailleurs dans le corpus (Fiches 136/139). AUCUNE mercuriale ferme trouvée pour le concentré de tomate spécifiquement (contrairement à la boîte 4/4 générique ~850g du référentiel unite_ref) -- valeur a_verifier, à corriger si une fiche technique produit réelle est trouvée. À utiliser pour toute fiche CDC exprimant le concentré de tomate en boîte(s) 4/4.</t>
        </is>
      </c>
      <c r="C8"/>
      <c r="D8"/>
      <c r="E8" t="s" s="8"/>
    </row>
    <row r="9">
      <c r="A9" t="s" s="13">
        <v>28</v>
      </c>
      <c r="B9"/>
      <c r="C9"/>
      <c r="D9"/>
      <c r="E9" t="s" s="8"/>
    </row>
  </sheetData>
  <sheetProtection sheet="1" formatRows="0" formatColumns="0"/>
  <mergeCells count="4">
    <mergeCell ref="A1:D1"/>
    <mergeCell ref="A4:D4"/>
    <mergeCell ref="B8:D8"/>
    <mergeCell ref="A9:D9"/>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2026-09-23T21:20:39Z</dcterms:created>
  <dc:title>Navarin d'agneau aux herbes de </dc:title>
  <dc:subject/>
  <dc:creator>CUIS.web</dc:creator>
  <cp:lastModifiedBy/>
  <cp:keywords/>
  <dc:description>Export automatique — moteur récursif d'origine : Bernard Vandendaele</dc:description>
  <cp:category/>
  <dc:language>en-US</dc:language>
  <dcterms:modified xsi:type="dcterms:W3CDTF">2026-09-23T21:20:39Z</dcterms:modified>
  <cp:revision>1</cp:revision>
</cp:coreProperties>
</file>