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<sst xmlns="http://schemas.openxmlformats.org/spreadsheetml/2006/main" count="132" uniqueCount="132">
  <si>
    <t>Fiche technique</t>
  </si>
  <si>
    <t>Nom</t>
  </si>
  <si>
    <t>GIGOLETTES DE VOLAILLE AU PORTO BLANC (PILONS)</t>
  </si>
  <si>
    <t>Code</t>
  </si>
  <si>
    <t>GRO_CDC_114A</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</si>
  <si>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</si>
  <si>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</si>
  <si>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</si>
  <si>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</si>
  <si>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</si>
  <si>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</si>
  <si>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</si>
  <si>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</si>
  <si>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</si>
  <si>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</si>
  <si>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</si>
  <si>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</si>
  <si>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</si>
  <si>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</si>
  <si>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</si>
  <si>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</si>
  <si>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</si>
  <si>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</si>
  <si>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</si>
  <si>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</si>
  <si>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</si>
  <si>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</si>
  <si>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</si>
  <si>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</si>
  <si>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</si>
  <si>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</si>
  <si>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VIN-PORTO-BLA</t>
  </si>
  <si>
    <t>Porto blanc</t>
  </si>
  <si>
    <t>Vins et bières de cuisson</t>
  </si>
  <si>
    <t>lt</t>
  </si>
  <si>
    <t>00000061</t>
  </si>
  <si>
    <t>EAU</t>
  </si>
  <si>
    <t>Matières diverses (à trier)</t>
  </si>
  <si>
    <t>EPI-POIVRE-BLAN</t>
  </si>
  <si>
    <t>Poivre blanc moulu</t>
  </si>
  <si>
    <t>Épices en poudre et graines</t>
  </si>
  <si>
    <t>kg</t>
  </si>
  <si>
    <t>RNME101431</t>
  </si>
  <si>
    <t>Champignons hôtel pieds morceaux boîte 5/1</t>
  </si>
  <si>
    <t>Conserves légumes et poissons</t>
  </si>
  <si>
    <t>u</t>
  </si>
  <si>
    <t>FAR-T55</t>
  </si>
  <si>
    <t>Farine de blé T55</t>
  </si>
  <si>
    <t>Farines de blé</t>
  </si>
  <si>
    <t>FOND-VOL-CONC</t>
  </si>
  <si>
    <t>Fond de volaille concentré</t>
  </si>
  <si>
    <t>Fonds concentrés et extraits</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</si>
  <si>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</si>
  <si>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</si>
  <si>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</si>
  <si>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</si>
  <si>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</si>
  <si>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</si>
  <si>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</si>
  <si>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</si>
  <si>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</si>
  <si>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</si>
  <si>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</si>
  <si>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</si>
  <si>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SEL-FIN</t>
  </si>
  <si>
    <t>Sel fin de cuisine</t>
  </si>
  <si>
    <t>Sels et condiments de base</t>
  </si>
  <si>
    <t>ECHALOTE-CI-SURG</t>
  </si>
  <si>
    <t>Échalotes ciselées surgelées</t>
  </si>
  <si>
    <t>Légumes surgelés</t>
  </si>
  <si>
    <t>RNMS00333</t>
  </si>
  <si>
    <t>Cuisses de poulet 180/220g UE</t>
  </si>
  <si>
    <t>Volailles et lapins surgelés</t>
  </si>
  <si>
    <t>Total</t>
  </si>
  <si>
    <t>Niveau</t>
  </si>
  <si>
    <t>Composant</t>
  </si>
  <si>
    <t>Type</t>
  </si>
  <si>
    <t>Quantité (pour 100 pc)</t>
  </si>
  <si>
    <t>recette</t>
  </si>
  <si>
    <t>Volailles collectivité</t>
  </si>
  <si>
    <t xml:space="preserve">    ↳ Pilon de volaille (piece)</t>
  </si>
  <si>
    <t>Conversions volailles (piece/poids/rendement)</t>
  </si>
  <si>
    <t xml:space="preserve">        ↳ Cuisses de poulet 180/220g UE</t>
  </si>
  <si>
    <t>matiere</t>
  </si>
  <si>
    <t xml:space="preserve">    ↳ Farine de blé T55</t>
  </si>
  <si>
    <t xml:space="preserve">    ↳ Huile de tournesol raffinée vrac</t>
  </si>
  <si>
    <t xml:space="preserve">    ↳ Sel fin de cuisine</t>
  </si>
  <si>
    <t xml:space="preserve">    ↳ Poivre blanc moulu</t>
  </si>
  <si>
    <t xml:space="preserve">    ↳ Échalotes ciselées surgelées</t>
  </si>
  <si>
    <t xml:space="preserve">    ↳ Porto blanc</t>
  </si>
  <si>
    <t xml:space="preserve">    ↳ Crème fraîche liquide 15% MG allégée</t>
  </si>
  <si>
    <t xml:space="preserve">    ↳ Fond de volaille reconstitue (collectivite)</t>
  </si>
  <si>
    <t>Préparations de base collectivité</t>
  </si>
  <si>
    <t xml:space="preserve">        ↳ EAU</t>
  </si>
  <si>
    <t xml:space="preserve">        ↳ Fonds Brun Lié (Knorr Professional)</t>
  </si>
  <si>
    <t xml:space="preserve">    ↳ Fond de volaille concentré</t>
  </si>
  <si>
    <t xml:space="preserve">    ↳ Champignons hôtel pieds morceaux boîte 5/1</t>
  </si>
  <si>
    <t xml:space="preserve">    ↳ Beurre manié</t>
  </si>
  <si>
    <t>Produits laitiers</t>
  </si>
  <si>
    <t xml:space="preserve">        ↳ Farine de blé T55</t>
  </si>
  <si>
    <t xml:space="preserve">        ↳ Beurre doux 82% MG plaquette</t>
  </si>
  <si>
    <t>Recette</t>
  </si>
  <si>
    <t>#</t>
  </si>
  <si>
    <t>Verbe</t>
  </si>
  <si>
    <t>Étape</t>
  </si>
  <si>
    <t>Précision technique</t>
  </si>
  <si>
    <t>Durée</t>
  </si>
  <si>
    <t>Confectionner le beurre manie — Dans une calotte, a la spatule, melanger intimement le beurre ramolli et la farine.</t>
  </si>
  <si>
    <t>Precuire les champignons — Prechauffer le four sur la position vapeur. Passer les champignons au four vapeur pendant 2 minutes. Laisser s'egoutter dans le four.</t>
  </si>
  <si>
    <t>Servir — Dresser la portion de volaille a l'assiette. Garnir de champignons. Napper de sauce.</t>
  </si>
  <si>
    <t>Fond de volaille reconstitue (collectivite)</t>
  </si>
  <si>
    <t>DISSOUDRE</t>
  </si>
  <si>
    <t>Délayer la poudre dans l'eau froide en fouettant, puis porter à ébullition en remuant régulièrement.</t>
  </si>
  <si>
    <t>Beurre manié</t>
  </si>
  <si>
    <t>Fiche technique — GIGOLETTES DE VOLAILLE AU PORTO BLANC (PILONS)</t>
  </si>
  <si>
    <t>GIGOLETTES DE VOLAILLE AU PORTO BLANC (PILONS)  GRO_CDC_114A</t>
  </si>
  <si>
    <t>1.</t>
  </si>
  <si>
    <t>2.</t>
  </si>
  <si>
    <t xml:space="preserve">    Pilon de volaille (piece) (conv.)</t>
  </si>
  <si>
    <t xml:space="preserve">    Farine de blé T55</t>
  </si>
  <si>
    <t xml:space="preserve">    Fond de volaille reconstitue (collectivite)</t>
  </si>
  <si>
    <t>3.</t>
  </si>
  <si>
    <t xml:space="preserve">    Beurre manié</t>
  </si>
  <si>
    <t>4.</t>
  </si>
  <si>
    <t>5.</t>
  </si>
  <si>
    <t>6.</t>
  </si>
  <si>
    <t>7.</t>
  </si>
  <si>
    <t>8.</t>
  </si>
  <si>
    <t>9.</t>
  </si>
  <si>
    <t>10.</t>
  </si>
  <si>
    <t>↳ Fond de volaille reconstitue (collectivite)  GRO-FOND-VOLAIL</t>
  </si>
  <si>
    <t>↳ Beurre manié  00SAU_MP007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</si>
</sst>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290.35725</v>
      </c>
    </row>
    <row r="12">
      <c r="A12" t="s" s="3">
        <v>16</v>
      </c>
      <c r="B12" s="4">
        <v>2.9035725</v>
      </c>
    </row>
    <row r="13">
      <c r="A13"/>
      <c r="B13"/>
    </row>
    <row r="14">
      <c r="A14" t="s" s="5">
        <v>17</v>
      </c>
      <c r="B14" t="s" s="5">
        <v>14</v>
      </c>
    </row>
    <row r="15">
      <c r="A15" t="s" s="5">
        <v>18</v>
      </c>
      <c r="B15" s="6">
        <v>290.35725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1.4</v>
      </c>
      <c r="E7" s="11">
        <f>D7*$B$2</f>
        <v>1.4</v>
      </c>
      <c r="F7" t="s">
        <v>34</v>
      </c>
      <c r="G7" s="4">
        <f>E7*6.5</f>
        <v>9.1</v>
      </c>
    </row>
    <row r="8">
      <c r="A8" t="s" s="12">
        <v>35</v>
      </c>
      <c r="B8" t="s">
        <v>36</v>
      </c>
      <c r="C8" t="s">
        <v>37</v>
      </c>
      <c r="D8" s="9">
        <v>7.8</v>
      </c>
      <c r="E8" s="11">
        <f>D8*$B$2</f>
        <v>7.8</v>
      </c>
      <c r="F8" t="s">
        <v>34</v>
      </c>
      <c r="G8" s="4">
        <f>E8*0.003</f>
        <v>0.0234</v>
      </c>
    </row>
    <row r="9">
      <c r="A9" t="s">
        <v>38</v>
      </c>
      <c r="B9" t="s">
        <v>39</v>
      </c>
      <c r="C9" t="s">
        <v>40</v>
      </c>
      <c r="D9" s="9">
        <v>0.012</v>
      </c>
      <c r="E9" s="11">
        <f>D9*$B$2</f>
        <v>0.012</v>
      </c>
      <c r="F9" t="s">
        <v>41</v>
      </c>
      <c r="G9" s="4">
        <f>E9*14.8</f>
        <v>0.1776</v>
      </c>
    </row>
    <row r="10">
      <c r="A10" t="s">
        <v>42</v>
      </c>
      <c r="B10" t="s">
        <v>43</v>
      </c>
      <c r="C10" t="s">
        <v>44</v>
      </c>
      <c r="D10" s="9">
        <v>5</v>
      </c>
      <c r="E10" s="11">
        <f>D10*$B$2</f>
        <v>5</v>
      </c>
      <c r="F10" t="s">
        <v>45</v>
      </c>
      <c r="G10" s="4">
        <f>E10*16.12</f>
        <v>80.6</v>
      </c>
    </row>
    <row r="11">
      <c r="A11" t="s">
        <v>46</v>
      </c>
      <c r="B11" t="s">
        <v>47</v>
      </c>
      <c r="C11" t="s">
        <v>48</v>
      </c>
      <c r="D11" s="9">
        <v>1.75</v>
      </c>
      <c r="E11" s="11">
        <f>D11*$B$2</f>
        <v>1.75</v>
      </c>
      <c r="F11" t="s">
        <v>41</v>
      </c>
      <c r="G11" s="4">
        <f>E11*0.56</f>
        <v>0.98</v>
      </c>
    </row>
    <row r="12">
      <c r="A12" t="s">
        <v>49</v>
      </c>
      <c r="B12" t="s">
        <v>50</v>
      </c>
      <c r="C12" t="s">
        <v>51</v>
      </c>
      <c r="D12" s="9">
        <v>0.1</v>
      </c>
      <c r="E12" s="11">
        <f>D12*$B$2</f>
        <v>0.1</v>
      </c>
      <c r="F12" t="s">
        <v>41</v>
      </c>
      <c r="G12" s="4">
        <f>E12*25</f>
        <v>2.5</v>
      </c>
    </row>
    <row r="13">
      <c r="A13" t="s">
        <v>52</v>
      </c>
      <c r="B13" t="s">
        <v>53</v>
      </c>
      <c r="C13" t="s">
        <v>54</v>
      </c>
      <c r="D13" s="9">
        <v>0.2</v>
      </c>
      <c r="E13" s="11">
        <f>D13*$B$2</f>
        <v>0.2</v>
      </c>
      <c r="F13" t="s">
        <v>41</v>
      </c>
      <c r="G13" s="4">
        <f>E13*0</f>
        <v>0</v>
      </c>
    </row>
    <row r="14">
      <c r="A14" t="s">
        <v>55</v>
      </c>
      <c r="B14" t="s">
        <v>56</v>
      </c>
      <c r="C14" t="s">
        <v>57</v>
      </c>
      <c r="D14" s="9">
        <v>1</v>
      </c>
      <c r="E14" s="11">
        <f>D14*$B$2</f>
        <v>1</v>
      </c>
      <c r="F14" t="s">
        <v>34</v>
      </c>
      <c r="G14" s="4">
        <f>E14*1.05</f>
        <v>1.05</v>
      </c>
    </row>
    <row r="15">
      <c r="A15" t="s">
        <v>58</v>
      </c>
      <c r="B15" t="s">
        <v>59</v>
      </c>
      <c r="C15" t="s">
        <v>60</v>
      </c>
      <c r="D15" s="9">
        <v>0.75</v>
      </c>
      <c r="E15" s="11">
        <f>D15*$B$2</f>
        <v>0.75</v>
      </c>
      <c r="F15" t="s">
        <v>41</v>
      </c>
      <c r="G15" s="4">
        <f>E15*5.2</f>
        <v>3.9</v>
      </c>
    </row>
    <row r="16">
      <c r="A16" t="s">
        <v>61</v>
      </c>
      <c r="B16" t="s">
        <v>62</v>
      </c>
      <c r="C16" t="s">
        <v>63</v>
      </c>
      <c r="D16" s="9">
        <v>6</v>
      </c>
      <c r="E16" s="11">
        <f>D16*$B$2</f>
        <v>6</v>
      </c>
      <c r="F16" t="s">
        <v>34</v>
      </c>
      <c r="G16" s="4">
        <f>E16*2.2</f>
        <v>13.2</v>
      </c>
    </row>
    <row r="17">
      <c r="A17" t="s">
        <v>64</v>
      </c>
      <c r="B17" t="s">
        <v>65</v>
      </c>
      <c r="C17" t="s">
        <v>66</v>
      </c>
      <c r="D17" s="9">
        <v>0.075</v>
      </c>
      <c r="E17" s="11">
        <f>D17*$B$2</f>
        <v>0.075</v>
      </c>
      <c r="F17" t="s">
        <v>41</v>
      </c>
      <c r="G17" s="4">
        <f>E17*0.35</f>
        <v>0.02625</v>
      </c>
    </row>
    <row r="18">
      <c r="A18" t="s">
        <v>67</v>
      </c>
      <c r="B18" t="s">
        <v>68</v>
      </c>
      <c r="C18" t="s">
        <v>69</v>
      </c>
      <c r="D18" s="9">
        <v>2</v>
      </c>
      <c r="E18" s="11">
        <f>D18*$B$2</f>
        <v>2</v>
      </c>
      <c r="F18" t="s">
        <v>41</v>
      </c>
      <c r="G18" s="4">
        <f>E18*7.5</f>
        <v>15</v>
      </c>
    </row>
    <row r="19">
      <c r="A19" t="s">
        <v>70</v>
      </c>
      <c r="B19" t="s">
        <v>71</v>
      </c>
      <c r="C19" t="s">
        <v>72</v>
      </c>
      <c r="D19" s="9">
        <v>20</v>
      </c>
      <c r="E19" s="11">
        <f>D19*$B$2</f>
        <v>20</v>
      </c>
      <c r="F19" t="s">
        <v>41</v>
      </c>
      <c r="G19" s="4">
        <f>E19*8.19</f>
        <v>163.8</v>
      </c>
    </row>
    <row r="20">
      <c r="A20"/>
      <c r="B20"/>
      <c r="C20"/>
      <c r="D20"/>
      <c r="E20"/>
      <c r="F20" t="s" s="3">
        <v>73</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29</v>
      </c>
      <c r="F1" t="s" s="2">
        <v>5</v>
      </c>
    </row>
    <row r="2">
      <c r="A2">
        <v>0</v>
      </c>
      <c r="B2" t="s">
        <v>2</v>
      </c>
      <c r="C2" t="s">
        <v>78</v>
      </c>
      <c r="D2" s="11">
        <v>100</v>
      </c>
      <c r="E2" t="s">
        <v>24</v>
      </c>
      <c r="F2" t="s">
        <v>79</v>
      </c>
    </row>
    <row r="3">
      <c r="A3">
        <v>1</v>
      </c>
      <c r="B3" t="s">
        <v>80</v>
      </c>
      <c r="C3" t="s">
        <v>78</v>
      </c>
      <c r="D3" s="11">
        <v>200</v>
      </c>
      <c r="E3" t="s">
        <v>24</v>
      </c>
      <c r="F3" t="s">
        <v>81</v>
      </c>
    </row>
    <row r="4">
      <c r="A4">
        <v>2</v>
      </c>
      <c r="B4" t="s">
        <v>82</v>
      </c>
      <c r="C4" t="s">
        <v>83</v>
      </c>
      <c r="D4" s="11">
        <v>20</v>
      </c>
      <c r="E4" t="s">
        <v>41</v>
      </c>
      <c r="F4" t="s">
        <v>72</v>
      </c>
    </row>
    <row r="5">
      <c r="A5">
        <v>1</v>
      </c>
      <c r="B5" t="s">
        <v>84</v>
      </c>
      <c r="C5" t="s">
        <v>83</v>
      </c>
      <c r="D5" s="11">
        <v>1</v>
      </c>
      <c r="E5" t="s">
        <v>41</v>
      </c>
      <c r="F5" t="s">
        <v>48</v>
      </c>
    </row>
    <row r="6">
      <c r="A6">
        <v>1</v>
      </c>
      <c r="B6" t="s">
        <v>85</v>
      </c>
      <c r="C6" t="s">
        <v>83</v>
      </c>
      <c r="D6" s="11">
        <v>1</v>
      </c>
      <c r="E6" t="s">
        <v>34</v>
      </c>
      <c r="F6" t="s">
        <v>57</v>
      </c>
    </row>
    <row r="7">
      <c r="A7">
        <v>1</v>
      </c>
      <c r="B7" t="s">
        <v>86</v>
      </c>
      <c r="C7" t="s">
        <v>83</v>
      </c>
      <c r="D7" s="11">
        <v>0.075</v>
      </c>
      <c r="E7" t="s">
        <v>41</v>
      </c>
      <c r="F7" t="s">
        <v>66</v>
      </c>
    </row>
    <row r="8">
      <c r="A8">
        <v>1</v>
      </c>
      <c r="B8" t="s">
        <v>87</v>
      </c>
      <c r="C8" t="s">
        <v>83</v>
      </c>
      <c r="D8" s="11">
        <v>0.012</v>
      </c>
      <c r="E8" t="s">
        <v>41</v>
      </c>
      <c r="F8" t="s">
        <v>40</v>
      </c>
    </row>
    <row r="9">
      <c r="A9">
        <v>1</v>
      </c>
      <c r="B9" t="s">
        <v>88</v>
      </c>
      <c r="C9" t="s">
        <v>83</v>
      </c>
      <c r="D9" s="11">
        <v>2</v>
      </c>
      <c r="E9" t="s">
        <v>41</v>
      </c>
      <c r="F9" t="s">
        <v>69</v>
      </c>
    </row>
    <row r="10">
      <c r="A10">
        <v>1</v>
      </c>
      <c r="B10" t="s">
        <v>89</v>
      </c>
      <c r="C10" t="s">
        <v>83</v>
      </c>
      <c r="D10" s="11">
        <v>1.4</v>
      </c>
      <c r="E10" t="s">
        <v>34</v>
      </c>
      <c r="F10" t="s">
        <v>33</v>
      </c>
    </row>
    <row r="11">
      <c r="A11">
        <v>1</v>
      </c>
      <c r="B11" t="s">
        <v>90</v>
      </c>
      <c r="C11" t="s">
        <v>83</v>
      </c>
      <c r="D11" s="11">
        <v>6</v>
      </c>
      <c r="E11" t="s">
        <v>34</v>
      </c>
      <c r="F11" t="s">
        <v>63</v>
      </c>
    </row>
    <row r="12">
      <c r="A12">
        <v>1</v>
      </c>
      <c r="B12" t="s">
        <v>91</v>
      </c>
      <c r="C12" t="s">
        <v>78</v>
      </c>
      <c r="D12" s="11">
        <v>8</v>
      </c>
      <c r="E12" t="s">
        <v>34</v>
      </c>
      <c r="F12" t="s">
        <v>92</v>
      </c>
    </row>
    <row r="13">
      <c r="A13">
        <v>2</v>
      </c>
      <c r="B13" t="s">
        <v>93</v>
      </c>
      <c r="C13" t="s">
        <v>83</v>
      </c>
      <c r="D13" s="11">
        <v>7.8</v>
      </c>
      <c r="E13" t="s">
        <v>34</v>
      </c>
      <c r="F13" t="s">
        <v>37</v>
      </c>
    </row>
    <row r="14">
      <c r="A14">
        <v>2</v>
      </c>
      <c r="B14" t="s">
        <v>94</v>
      </c>
      <c r="C14" t="s">
        <v>83</v>
      </c>
      <c r="D14" s="11">
        <v>0.2</v>
      </c>
      <c r="E14" t="s">
        <v>41</v>
      </c>
      <c r="F14" t="s">
        <v>54</v>
      </c>
    </row>
    <row r="15">
      <c r="A15">
        <v>1</v>
      </c>
      <c r="B15" t="s">
        <v>95</v>
      </c>
      <c r="C15" t="s">
        <v>83</v>
      </c>
      <c r="D15" s="11">
        <v>0.1</v>
      </c>
      <c r="E15" t="s">
        <v>41</v>
      </c>
      <c r="F15" t="s">
        <v>51</v>
      </c>
    </row>
    <row r="16">
      <c r="A16">
        <v>1</v>
      </c>
      <c r="B16" t="s">
        <v>96</v>
      </c>
      <c r="C16" t="s">
        <v>83</v>
      </c>
      <c r="D16" s="11">
        <v>5</v>
      </c>
      <c r="E16" t="s">
        <v>41</v>
      </c>
      <c r="F16" t="s">
        <v>44</v>
      </c>
    </row>
    <row r="17">
      <c r="A17">
        <v>1</v>
      </c>
      <c r="B17" t="s">
        <v>97</v>
      </c>
      <c r="C17" t="s">
        <v>78</v>
      </c>
      <c r="D17" s="11">
        <v>1.5</v>
      </c>
      <c r="E17" t="s">
        <v>41</v>
      </c>
      <c r="F17" t="s">
        <v>98</v>
      </c>
    </row>
    <row r="18">
      <c r="A18">
        <v>2</v>
      </c>
      <c r="B18" t="s">
        <v>99</v>
      </c>
      <c r="C18" t="s">
        <v>83</v>
      </c>
      <c r="D18" s="11">
        <v>0.75</v>
      </c>
      <c r="E18" t="s">
        <v>41</v>
      </c>
      <c r="F18" t="s">
        <v>48</v>
      </c>
    </row>
    <row r="19">
      <c r="A19">
        <v>2</v>
      </c>
      <c r="B19" t="s">
        <v>100</v>
      </c>
      <c r="C19" t="s">
        <v>83</v>
      </c>
      <c r="D19" s="11">
        <v>0.75</v>
      </c>
      <c r="E19" t="s">
        <v>41</v>
      </c>
      <c r="F19" t="s">
        <v>60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101</v>
      </c>
      <c r="B1" t="s" s="2">
        <v>102</v>
      </c>
      <c r="C1" t="s" s="2">
        <v>103</v>
      </c>
      <c r="D1" t="s" s="2">
        <v>104</v>
      </c>
      <c r="E1" t="s" s="2">
        <v>105</v>
      </c>
      <c r="F1" t="s" s="2">
        <v>106</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Fariner legerement les portions de volaille. Reserver dans un bac GN 2/1 H 250. Dans une russe, realiser 8 litres de fond blanc de volaille, a partir de fond deshydrate et en se reportant aux recommandations du fabricant. Reserver au chaud en attente d'utilisation. Deconditionner les champignons dans 2 bacs GN 1/1 H 65 perfores.</t>
        </is>
      </c>
      <c r="E3" t="s" s="14"/>
      <c r="F3"/>
    </row>
    <row r="4">
      <c r="A4" t="s">
        <v>2</v>
      </c>
      <c r="B4">
        <v>3</v>
      </c>
      <c r="C4"/>
      <c r="D4" t="s" s="14">
        <v>107</v>
      </c>
      <c r="E4" t="s" s="14"/>
      <c r="F4"/>
    </row>
    <row r="5">
      <c r="A5" t="s">
        <v>2</v>
      </c>
      <c r="B5">
        <v>4</v>
      </c>
      <c r="C5"/>
      <c r="D5" t="inlineStr" s="14">
        <is>
          <t>Saisir et faire sauter les portions de volaille — Dans la sauteuse, faire revenir a l'huile les portions de volaille farinees. Dorer la volaille sur toutes les faces. Reduire la source de chaleur et cuire la volaille a couvert pendant 10 minutes sur chaque face. Recommencer l'operation pour cuire toutes les portions. Decanter la volaille dans 1 bac GN 2/1 H 250 de debarrassage. Maintenir les portions au chaud en attente de finition.</t>
        </is>
      </c>
      <c r="E5" t="s" s="14"/>
      <c r="F5"/>
    </row>
    <row r="6">
      <c r="A6" t="s">
        <v>2</v>
      </c>
      <c r="B6">
        <v>5</v>
      </c>
      <c r="C6"/>
      <c r="D6" t="s" s="14">
        <v>108</v>
      </c>
      <c r="E6" t="s" s="14"/>
      <c r="F6"/>
    </row>
    <row r="7">
      <c r="A7" t="s">
        <v>2</v>
      </c>
      <c r="B7">
        <v>6</v>
      </c>
      <c r="C7"/>
      <c r="D7" t="inlineStr" s="14">
        <is>
          <t>Confectionner la sauce — Eliminer la graisse de cuisson de la volaille et les particules carbonisees de la sauteuse. Dans la sauteuse, faire revenir et blondir les echalotes au beurre. Deglacer avec le porto. Laisser reduire 5 minutes. Ajouter les champignons emincees, le fond blanc de volaille, le concentre de volaille et la creme fraiche. Melanger au fouet. Porter a ebullition. Saler et poivrer.</t>
        </is>
      </c>
      <c r="E7" t="s" s="14"/>
      <c r="F7"/>
    </row>
    <row r="8">
      <c r="A8" t="s">
        <v>2</v>
      </c>
      <c r="B8">
        <v>7</v>
      </c>
      <c r="C8"/>
      <c r="D8" t="inlineStr" s="14">
        <is>
          <t>Finir de cuire la volaille — Mettre les portions de volaille dans la sauteuse et finir de les cuire dans le fond creme. Piquer la sonde de cuisson dans la jointure d'une cuisse de volaille. Au terme de la cuisson, atteindre la temperature au coeur de la cuisse de +85/87°C. Verifier la cuisson. Respecter la procedure de fin de cuisson. Decanter les portions de volaille et les champignons emincees dans 4 bacs GN 1/1 H 100. Stocker en armoire chaude et maintenir a +63°C en attente de finition.</t>
        </is>
      </c>
      <c r="E8" t="s" s="14"/>
      <c r="F8"/>
    </row>
    <row r="9">
      <c r="A9" t="s">
        <v>2</v>
      </c>
      <c r="B9">
        <v>8</v>
      </c>
      <c r="C9"/>
      <c r="D9" t="inlineStr" s="14">
        <is>
          <t>Finir la sauce — Faire reduire le fond de cuisson au volume desire (environ 12 litres). Adjoindre le beurre manie a la sauce. Au fouet, dissoudre le beurre manie dans la sauce et cuire la sauce liee pendant 3 minutes. On peut aussi utiliser du roux deshydrate pour lier la sauce. Au mixeur, emulsionner la sauce pour la rendre onctueuse et legere. Rectifier l'assaisonnement et la consistance de la sauce.</t>
        </is>
      </c>
      <c r="E9" t="s" s="14"/>
      <c r="F9"/>
    </row>
    <row r="10">
      <c r="A10" t="s">
        <v>2</v>
      </c>
      <c r="B10">
        <v>9</v>
      </c>
      <c r="C10"/>
      <c r="D10" t="inlineStr" s="14">
        <is>
          <t>Terminer la preparation de la volaille — Verser la sauce equitablement sur les portions de volaille. Agiter les bacs d'un leger mouvement circulaire, afin de lier la volaille dans la sauce.</t>
        </is>
      </c>
      <c r="E10" t="s" s="14"/>
      <c r="F10"/>
    </row>
    <row r="11">
      <c r="A11" t="s">
        <v>2</v>
      </c>
      <c r="B11">
        <v>10</v>
      </c>
      <c r="C11"/>
      <c r="D11" t="s" s="14">
        <v>109</v>
      </c>
      <c r="E11" t="s" s="14"/>
      <c r="F11"/>
    </row>
    <row r="12">
      <c r="A12" t="s">
        <v>110</v>
      </c>
      <c r="B12">
        <v>1</v>
      </c>
      <c r="C12" t="s">
        <v>111</v>
      </c>
      <c r="D12" t="s" s="14">
        <v>112</v>
      </c>
      <c r="E12" t="s" s="14"/>
      <c r="F12"/>
    </row>
    <row r="13">
      <c r="A13" t="s">
        <v>113</v>
      </c>
      <c r="B13"/>
      <c r="C13"/>
      <c r="D13" t="inlineStr" s="14">
        <is>
          <t>Prix estimé — à affiner selon fournisseur [Corrige 14/09/2026 (Palika) : etait type=matiere avec prix estime -- reclasse en type=recette, vraie sous-recette 50% farine T55 + 50% beurre doux malaxes a froid.]</t>
        </is>
      </c>
      <c r="E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114</v>
      </c>
      <c r="B1"/>
      <c r="C1"/>
      <c r="D1"/>
    </row>
    <row r="2">
      <c r="A2" t="str" s="15">
        <f>"GRO_CDC_114A · GRO.VOLAILLE · référence : "&amp;Besoins!B3&amp;" "&amp;Besoins!C3&amp;" · multiplicateur réglable sur la feuille ""Besoins"""</f>
        <v>GRO_CDC_114A · GRO.VOLAILLE · référence : 100 pc · multiplicateur réglable sur la feuille </v>
      </c>
      <c r="B2"/>
      <c r="C2"/>
      <c r="D2"/>
    </row>
    <row r="3">
      <c r="A3"/>
      <c r="B3"/>
      <c r="C3"/>
      <c r="D3"/>
    </row>
    <row r="4">
      <c r="A4" t="s" s="16">
        <v>115</v>
      </c>
      <c r="B4"/>
      <c r="C4"/>
      <c r="D4"/>
    </row>
    <row r="5">
      <c r="A5" t="s" s="17">
        <v>116</v>
      </c>
      <c r="B5" t="str" s="14">
        <f>Procedure!D2</f>
        <v>Mise en place du poste de travail — Verifier les DLC, peser les denrees, selectionner le materiel necessaire. Laver et desinfecter le materiel et le poste de travail en suivant les protocoles.</v>
      </c>
      <c r="C5"/>
      <c r="D5"/>
    </row>
    <row r="6">
      <c r="A6" t="s" s="17">
        <v>117</v>
      </c>
      <c r="B6" t="str" s="14">
        <f>Procedure!D3</f>
        <v>Preparations preliminaires — Fariner legerement les portions de volaille. Reserver dans un bac GN 2/1 H 250. Dans une russe, realiser 8 litres de fond blanc de volaille, a partir de fond deshydrate et en se reportant aux recommandations du fabricant. Reserver au chaud en attente d'utilisation. Deconditionner les champignons dans 2 bacs GN 1/1 H 65 perfores.</v>
      </c>
      <c r="C6"/>
      <c r="D6"/>
    </row>
    <row r="7">
      <c r="A7"/>
      <c r="B7" t="s">
        <v>118</v>
      </c>
      <c r="C7" s="11">
        <f>'Besoins'!$B$2*200</f>
        <v>200</v>
      </c>
      <c r="D7" t="s">
        <v>24</v>
      </c>
    </row>
    <row r="8">
      <c r="A8"/>
      <c r="B8" t="s">
        <v>119</v>
      </c>
      <c r="C8" s="11">
        <f>'Besoins'!$B$2*1</f>
        <v>1</v>
      </c>
      <c r="D8" t="s">
        <v>41</v>
      </c>
    </row>
    <row r="9">
      <c r="A9"/>
      <c r="B9" t="s">
        <v>120</v>
      </c>
      <c r="C9" s="11">
        <f>'Besoins'!$B$2*8</f>
        <v>8</v>
      </c>
      <c r="D9" t="s">
        <v>34</v>
      </c>
    </row>
    <row r="10">
      <c r="A10"/>
      <c r="B10" t="str">
        <f>Besoins!B10</f>
        <v>Champignons hôtel pieds morceaux boîte 5/1</v>
      </c>
      <c r="C10" s="11">
        <f>Besoins!E10</f>
        <v>5</v>
      </c>
      <c r="D10" t="str">
        <f>Besoins!F10</f>
        <v>kg</v>
      </c>
    </row>
    <row r="11">
      <c r="A11" t="s" s="17">
        <v>121</v>
      </c>
      <c r="B11" t="str" s="14">
        <f>Procedure!D4</f>
        <v>Confectionner le beurre manie — Dans une calotte, a la spatule, melanger intimement le beurre ramolli et la farine.</v>
      </c>
      <c r="C11"/>
      <c r="D11"/>
    </row>
    <row r="12">
      <c r="A12"/>
      <c r="B12" t="s">
        <v>122</v>
      </c>
      <c r="C12" s="11">
        <f>'Besoins'!$B$2*1.5</f>
        <v>1.5</v>
      </c>
      <c r="D12" t="s">
        <v>41</v>
      </c>
    </row>
    <row r="13">
      <c r="A13" t="s" s="17">
        <v>123</v>
      </c>
      <c r="B13" t="str" s="14">
        <f>Procedure!D5</f>
        <v>Saisir et faire sauter les portions de volaille — Dans la sauteuse, faire revenir a l'huile les portions de volaille farinees. Dorer la volaille sur toutes les faces. Reduire la source de chaleur et cuire la volaille a couvert pendant 10 minutes sur chaque face. Recommencer l'operation pour cuire toutes les portions. Decanter la volaille dans 1 bac GN 2/1 H 250 de debarrassage. Maintenir les portions au chaud en attente de finition.</v>
      </c>
      <c r="C13"/>
      <c r="D13"/>
    </row>
    <row r="14">
      <c r="A14"/>
      <c r="B14" t="str">
        <f>Besoins!B14</f>
        <v>Huile de tournesol raffinée vrac</v>
      </c>
      <c r="C14" s="11">
        <f>Besoins!E14</f>
        <v>1</v>
      </c>
      <c r="D14" t="str">
        <f>Besoins!F14</f>
        <v>lt</v>
      </c>
    </row>
    <row r="15">
      <c r="A15" t="s" s="17">
        <v>124</v>
      </c>
      <c r="B15" t="str" s="14">
        <f>Procedure!D6</f>
        <v>Precuire les champignons — Prechauffer le four sur la position vapeur. Passer les champignons au four vapeur pendant 2 minutes. Laisser s'egoutter dans le four.</v>
      </c>
      <c r="C15"/>
      <c r="D15"/>
    </row>
    <row r="16">
      <c r="A16" t="s" s="17">
        <v>125</v>
      </c>
      <c r="B16" t="str" s="14">
        <f>Procedure!D7</f>
        <v>Confectionner la sauce — Eliminer la graisse de cuisson de la volaille et les particules carbonisees de la sauteuse. Dans la sauteuse, faire revenir et blondir les echalotes au beurre. Deglacer avec le porto. Laisser reduire 5 minutes. Ajouter les champignons emincees, le fond blanc de volaille, le concentre de volaille et la creme fraiche. Melanger au fouet. Porter a ebullition. Saler et poivrer.</v>
      </c>
      <c r="C16"/>
      <c r="D16"/>
    </row>
    <row r="17">
      <c r="A17"/>
      <c r="B17" t="str">
        <f>Besoins!B17</f>
        <v>Sel fin de cuisine</v>
      </c>
      <c r="C17" s="11">
        <f>Besoins!E17</f>
        <v>0.075</v>
      </c>
      <c r="D17" t="str">
        <f>Besoins!F17</f>
        <v>kg</v>
      </c>
    </row>
    <row r="18">
      <c r="A18"/>
      <c r="B18" t="str">
        <f>Besoins!B9</f>
        <v>Poivre blanc moulu</v>
      </c>
      <c r="C18" s="11">
        <f>Besoins!E9</f>
        <v>0.012</v>
      </c>
      <c r="D18" t="str">
        <f>Besoins!F9</f>
        <v>kg</v>
      </c>
    </row>
    <row r="19">
      <c r="A19"/>
      <c r="B19" t="str">
        <f>Besoins!B18</f>
        <v>Échalotes ciselées surgelées</v>
      </c>
      <c r="C19" s="11">
        <f>Besoins!E18</f>
        <v>2</v>
      </c>
      <c r="D19" t="str">
        <f>Besoins!F18</f>
        <v>kg</v>
      </c>
    </row>
    <row r="20">
      <c r="A20"/>
      <c r="B20" t="str">
        <f>Besoins!B7</f>
        <v>Porto blanc</v>
      </c>
      <c r="C20" s="11">
        <f>Besoins!E7</f>
        <v>1.4</v>
      </c>
      <c r="D20" t="str">
        <f>Besoins!F7</f>
        <v>lt</v>
      </c>
    </row>
    <row r="21">
      <c r="A21"/>
      <c r="B21" t="str">
        <f>Besoins!B16</f>
        <v>Crème fraîche liquide 15% MG allégée</v>
      </c>
      <c r="C21" s="11">
        <f>Besoins!E16</f>
        <v>6</v>
      </c>
      <c r="D21" t="str">
        <f>Besoins!F16</f>
        <v>lt</v>
      </c>
    </row>
    <row r="22">
      <c r="A22"/>
      <c r="B22" t="str">
        <f>Besoins!B12</f>
        <v>Fond de volaille concentré</v>
      </c>
      <c r="C22" s="11">
        <f>Besoins!E12</f>
        <v>0.1</v>
      </c>
      <c r="D22" t="str">
        <f>Besoins!F12</f>
        <v>kg</v>
      </c>
    </row>
    <row r="23">
      <c r="A23" t="s" s="17">
        <v>126</v>
      </c>
      <c r="B23" t="str" s="14">
        <f>Procedure!D8</f>
        <v>Finir de cuire la volaille — Mettre les portions de volaille dans la sauteuse et finir de les cuire dans le fond creme. Piquer la sonde de cuisson dans la jointure d'une cuisse de volaille. Au terme de la cuisson, atteindre la temperature au coeur de la cuisse de +85/87°C. Verifier la cuisson. Respecter la procedure de fin de cuisson. Decanter les portions de volaille et les champignons emincees dans 4 bacs GN 1/1 H 100. Stocker en armoire chaude et maintenir a +63°C en attente de finition.</v>
      </c>
      <c r="C23"/>
      <c r="D23"/>
    </row>
    <row r="24">
      <c r="A24" t="s" s="17">
        <v>127</v>
      </c>
      <c r="B24" t="str" s="14">
        <f>Procedure!D9</f>
        <v>Finir la sauce — Faire reduire le fond de cuisson au volume desire (environ 12 litres). Adjoindre le beurre manie a la sauce. Au fouet, dissoudre le beurre manie dans la sauce et cuire la sauce liee pendant 3 minutes. On peut aussi utiliser du roux deshydrate pour lier la sauce. Au mixeur, emulsionner la sauce pour la rendre onctueuse et legere. Rectifier l'assaisonnement et la consistance de la sauce.</v>
      </c>
      <c r="C24"/>
      <c r="D24"/>
    </row>
    <row r="25">
      <c r="A25" t="s" s="17">
        <v>128</v>
      </c>
      <c r="B25" t="str" s="14">
        <f>Procedure!D10</f>
        <v>Terminer la preparation de la volaille — Verser la sauce equitablement sur les portions de volaille. Agiter les bacs d'un leger mouvement circulaire, afin de lier la volaille dans la sauce.</v>
      </c>
      <c r="C25"/>
      <c r="D25"/>
    </row>
    <row r="26">
      <c r="A26" t="s" s="17">
        <v>129</v>
      </c>
      <c r="B26" t="str" s="14">
        <f>Procedure!D11</f>
        <v>Servir — Dresser la portion de volaille a l'assiette. Garnir de champignons. Napper de sauce.</v>
      </c>
      <c r="C26"/>
      <c r="D26"/>
    </row>
    <row r="27">
      <c r="A27"/>
      <c r="B27"/>
      <c r="C27"/>
      <c r="D27"/>
    </row>
    <row r="28">
      <c r="A28" t="s" s="16">
        <v>130</v>
      </c>
      <c r="B28"/>
      <c r="C28"/>
      <c r="D28"/>
    </row>
    <row r="29">
      <c r="A29" t="s" s="17">
        <v>116</v>
      </c>
      <c r="B29" t="str" s="14">
        <f>"[DISSOUDRE] "&amp;Procedure!D12</f>
        <v>[DISSOUDRE] Délayer la poudre dans l'eau froide en fouettant, puis porter à ébullition en remuant régulièrement.</v>
      </c>
      <c r="C29"/>
      <c r="D29"/>
    </row>
    <row r="30">
      <c r="A30"/>
      <c r="B30" t="str">
        <f>Besoins!B8</f>
        <v>EAU</v>
      </c>
      <c r="C30" s="11">
        <f>Besoins!E8</f>
        <v>7.8</v>
      </c>
      <c r="D30" t="str">
        <f>Besoins!F8</f>
        <v>lt</v>
      </c>
    </row>
    <row r="31">
      <c r="A31"/>
      <c r="B31" t="str">
        <f>Besoins!B13</f>
        <v>Fonds Brun Lié (Knorr Professional)</v>
      </c>
      <c r="C31" s="11">
        <f>Besoins!E13</f>
        <v>0.2</v>
      </c>
      <c r="D31" t="str">
        <f>Besoins!F13</f>
        <v>kg</v>
      </c>
    </row>
    <row r="32">
      <c r="A32"/>
      <c r="B32"/>
      <c r="C32"/>
      <c r="D32"/>
    </row>
    <row r="33">
      <c r="A33" t="s" s="16">
        <v>131</v>
      </c>
      <c r="B33"/>
      <c r="C33"/>
      <c r="D33"/>
    </row>
    <row r="34">
      <c r="A34"/>
      <c r="B34" t="inlineStr" s="18">
        <is>
          <t>Prix estimé — à affiner selon fournisseur [Corrige 14/09/2026 (Palika) : etait type=matiere avec prix estime -- reclasse en type=recette, vraie sous-recette 50% farine T55 + 50% beurre doux malaxes a froid.]</t>
        </is>
      </c>
      <c r="C34"/>
      <c r="D34"/>
    </row>
    <row r="35">
      <c r="A35"/>
      <c r="B35"/>
      <c r="C35"/>
      <c r="D35"/>
    </row>
    <row r="36">
      <c r="A36" t="s" s="19">
        <v>21</v>
      </c>
      <c r="B36"/>
      <c r="C36"/>
      <c r="D36"/>
    </row>
  </sheetData>
  <sheetProtection sheet="1" formatRows="0" formatColumns="0"/>
  <mergeCells count="18">
    <mergeCell ref="A1:D1"/>
    <mergeCell ref="A2:D2"/>
    <mergeCell ref="A4:D4"/>
    <mergeCell ref="B5:D5"/>
    <mergeCell ref="B6:D6"/>
    <mergeCell ref="B11:D11"/>
    <mergeCell ref="B13:D13"/>
    <mergeCell ref="B15:D15"/>
    <mergeCell ref="B16:D16"/>
    <mergeCell ref="B23:D23"/>
    <mergeCell ref="B24:D24"/>
    <mergeCell ref="B25:D25"/>
    <mergeCell ref="B26:D26"/>
    <mergeCell ref="A28:D28"/>
    <mergeCell ref="B29:D29"/>
    <mergeCell ref="A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2026-09-23T22:07:15Z</dcterms:created>
  <dc:title>GIGOLETTES DE VOLAILLE AU PORTO</dc:title>
  <dc:subject/>
  <dc:creator>CUIS.web</dc:creator>
  <cp:lastModifiedBy/>
  <cp:keywords/>
  <dc:description>Export automatique — moteur récursif d'origine : Bernard Vandendaele</dc:description>
  <cp:category/>
  <dc:language>en-US</dc:language>
  <dcterms:modified xsi:type="dcterms:W3CDTF">2026-09-23T22:07:15Z</dcterms:modified>
  <cp:revision>1</cp:revision>
</cp:coreProperties>
</file>