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<sst xmlns="http://schemas.openxmlformats.org/spreadsheetml/2006/main" count="112" uniqueCount="112">
  <si>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</si>
  <si>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</si>
  <si>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AILES DE RAIE AUX CÂPRES</t>
  </si>
  <si>
    <t>Code</t>
  </si>
  <si>
    <t>GRO_CDC_067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</si>
  <si>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</si>
  <si>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</si>
  <si>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</si>
  <si>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</si>
  <si>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</si>
  <si>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</si>
  <si>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</si>
  <si>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</si>
  <si>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</si>
  <si>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</si>
  <si>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</si>
  <si>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</si>
  <si>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</si>
  <si>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</si>
  <si>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</si>
  <si>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</si>
  <si>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</si>
  <si>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</si>
  <si>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</si>
  <si>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</si>
  <si>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</si>
  <si>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</si>
  <si>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</si>
  <si>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</si>
  <si>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</si>
  <si>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</si>
  <si>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</si>
  <si>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</si>
  <si>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</si>
  <si>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</si>
  <si>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</si>
  <si>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</si>
  <si>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</si>
  <si>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</si>
  <si>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EPI-POIVRE-NOIR</t>
  </si>
  <si>
    <t>Poivre noir moulu</t>
  </si>
  <si>
    <t>Épices en poudre et graines</t>
  </si>
  <si>
    <t>00POT_MP033</t>
  </si>
  <si>
    <t>Vinaigre de Xérès</t>
  </si>
  <si>
    <t>Épicerie</t>
  </si>
  <si>
    <t>MAGGI-CT-BOUIL</t>
  </si>
  <si>
    <t>Court-bouillon instantané déshydraté (Maggi)</t>
  </si>
  <si>
    <t>Fonds déshydratés et poudres</t>
  </si>
  <si>
    <t>CITRON-JAUNE-FR</t>
  </si>
  <si>
    <t>Citron jaune frais (zeste/jus) — à réactualiser</t>
  </si>
  <si>
    <t>Agrumes</t>
  </si>
  <si>
    <t>BEU-DOUX</t>
  </si>
  <si>
    <t>Beurre doux 82% MG plaquette</t>
  </si>
  <si>
    <t>Beurres et margarines</t>
  </si>
  <si>
    <t>00000051</t>
  </si>
  <si>
    <t>LAIT</t>
  </si>
  <si>
    <t>Produits laitiers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</si>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</sst>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402.13818</v>
      </c>
    </row>
    <row r="12">
      <c r="A12" t="s" s="3">
        <v>16</v>
      </c>
      <c r="B12" s="4">
        <v>4.0213818</v>
      </c>
    </row>
    <row r="13">
      <c r="A13"/>
      <c r="B13"/>
    </row>
    <row r="14">
      <c r="A14" t="s" s="5">
        <v>17</v>
      </c>
      <c r="B14" t="s" s="5">
        <v>14</v>
      </c>
    </row>
    <row r="15">
      <c r="A15" t="s" s="5">
        <v>18</v>
      </c>
      <c r="B15" s="6">
        <v>402.13818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s="12">
        <v>35</v>
      </c>
      <c r="B8" t="s">
        <v>36</v>
      </c>
      <c r="C8" t="s">
        <v>37</v>
      </c>
      <c r="D8" s="9">
        <v>21.56</v>
      </c>
      <c r="E8" s="11">
        <f>D8*$B$2</f>
        <v>21.56</v>
      </c>
      <c r="F8" t="s">
        <v>38</v>
      </c>
      <c r="G8" s="4">
        <f>E8*0.003</f>
        <v>0.06468</v>
      </c>
    </row>
    <row r="9">
      <c r="A9" t="s">
        <v>39</v>
      </c>
      <c r="B9" t="s">
        <v>40</v>
      </c>
      <c r="C9" t="s">
        <v>41</v>
      </c>
      <c r="D9" s="9">
        <v>0.01</v>
      </c>
      <c r="E9" s="11">
        <f>D9*$B$2</f>
        <v>0.01</v>
      </c>
      <c r="F9" t="s">
        <v>34</v>
      </c>
      <c r="G9" s="4">
        <f>E9*12.5</f>
        <v>0.125</v>
      </c>
    </row>
    <row r="10">
      <c r="A10" t="s">
        <v>42</v>
      </c>
      <c r="B10" t="s">
        <v>43</v>
      </c>
      <c r="C10" t="s">
        <v>44</v>
      </c>
      <c r="D10" s="9">
        <v>0.5</v>
      </c>
      <c r="E10" s="11">
        <f>D10*$B$2</f>
        <v>0.5</v>
      </c>
      <c r="F10" t="s">
        <v>38</v>
      </c>
      <c r="G10" s="4">
        <f>E10*12</f>
        <v>6</v>
      </c>
    </row>
    <row r="11">
      <c r="A11" t="s">
        <v>45</v>
      </c>
      <c r="B11" t="s">
        <v>46</v>
      </c>
      <c r="C11" t="s">
        <v>47</v>
      </c>
      <c r="D11" s="9">
        <v>0.44</v>
      </c>
      <c r="E11" s="11">
        <f>D11*$B$2</f>
        <v>0.44</v>
      </c>
      <c r="F11" t="s">
        <v>34</v>
      </c>
      <c r="G11" s="4">
        <f>E11*8.98</f>
        <v>3.9512</v>
      </c>
    </row>
    <row r="12">
      <c r="A12" t="s">
        <v>48</v>
      </c>
      <c r="B12" t="s">
        <v>49</v>
      </c>
      <c r="C12" t="s">
        <v>50</v>
      </c>
      <c r="D12" s="9">
        <v>30</v>
      </c>
      <c r="E12" s="11">
        <f>D12*$B$2</f>
        <v>30</v>
      </c>
      <c r="F12" t="s">
        <v>34</v>
      </c>
      <c r="G12" s="4">
        <f>E12*3.2</f>
        <v>96</v>
      </c>
    </row>
    <row r="13">
      <c r="A13" t="s">
        <v>51</v>
      </c>
      <c r="B13" t="s">
        <v>52</v>
      </c>
      <c r="C13" t="s">
        <v>53</v>
      </c>
      <c r="D13" s="9">
        <v>3</v>
      </c>
      <c r="E13" s="11">
        <f>D13*$B$2</f>
        <v>3</v>
      </c>
      <c r="F13" t="s">
        <v>34</v>
      </c>
      <c r="G13" s="4">
        <f>E13*5.2</f>
        <v>15.6</v>
      </c>
    </row>
    <row r="14">
      <c r="A14" t="s" s="12">
        <v>54</v>
      </c>
      <c r="B14" t="s">
        <v>55</v>
      </c>
      <c r="C14" t="s">
        <v>56</v>
      </c>
      <c r="D14" s="9">
        <v>2</v>
      </c>
      <c r="E14" s="11">
        <f>D14*$B$2</f>
        <v>2</v>
      </c>
      <c r="F14" t="s">
        <v>38</v>
      </c>
      <c r="G14" s="4">
        <f>E14*0.5999</f>
        <v>1.1998</v>
      </c>
    </row>
    <row r="15">
      <c r="A15" t="s">
        <v>57</v>
      </c>
      <c r="B15" t="s">
        <v>58</v>
      </c>
      <c r="C15" t="s">
        <v>59</v>
      </c>
      <c r="D15" s="9">
        <v>3</v>
      </c>
      <c r="E15" s="11">
        <f>D15*$B$2</f>
        <v>3</v>
      </c>
      <c r="F15" t="s">
        <v>60</v>
      </c>
      <c r="G15" s="4">
        <f>E15*4.5</f>
        <v>13.5</v>
      </c>
    </row>
    <row r="16">
      <c r="A16" t="s">
        <v>61</v>
      </c>
      <c r="B16" t="s">
        <v>62</v>
      </c>
      <c r="C16" t="s">
        <v>63</v>
      </c>
      <c r="D16" s="9">
        <v>0.05</v>
      </c>
      <c r="E16" s="11">
        <f>D16*$B$2</f>
        <v>0.05</v>
      </c>
      <c r="F16" t="s">
        <v>34</v>
      </c>
      <c r="G16" s="4">
        <f>E16*0.35</f>
        <v>0.0175</v>
      </c>
    </row>
    <row r="17">
      <c r="A17" t="s">
        <v>64</v>
      </c>
      <c r="B17" t="s">
        <v>65</v>
      </c>
      <c r="C17" t="s">
        <v>66</v>
      </c>
      <c r="D17" s="9">
        <v>0.5</v>
      </c>
      <c r="E17" s="11">
        <f>D17*$B$2</f>
        <v>0.5</v>
      </c>
      <c r="F17" t="s">
        <v>34</v>
      </c>
      <c r="G17" s="4">
        <f>E17*6.96</f>
        <v>3.48</v>
      </c>
    </row>
    <row r="18">
      <c r="A18" t="s">
        <v>67</v>
      </c>
      <c r="B18" t="s">
        <v>68</v>
      </c>
      <c r="C18" t="s">
        <v>69</v>
      </c>
      <c r="D18" s="9">
        <v>18</v>
      </c>
      <c r="E18" s="11">
        <f>D18*$B$2</f>
        <v>18</v>
      </c>
      <c r="F18" t="s">
        <v>34</v>
      </c>
      <c r="G18" s="4">
        <f>E18*14.05</f>
        <v>252.9</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18</v>
      </c>
      <c r="E3" t="s">
        <v>34</v>
      </c>
      <c r="F3" t="s">
        <v>69</v>
      </c>
    </row>
    <row r="4">
      <c r="A4">
        <v>1</v>
      </c>
      <c r="B4" t="s">
        <v>79</v>
      </c>
      <c r="C4" t="s">
        <v>75</v>
      </c>
      <c r="D4" s="11">
        <v>22</v>
      </c>
      <c r="E4" t="s">
        <v>38</v>
      </c>
      <c r="F4" t="s">
        <v>80</v>
      </c>
    </row>
    <row r="5">
      <c r="A5">
        <v>2</v>
      </c>
      <c r="B5" t="s">
        <v>81</v>
      </c>
      <c r="C5" t="s">
        <v>78</v>
      </c>
      <c r="D5" s="11">
        <v>21.56</v>
      </c>
      <c r="E5" t="s">
        <v>38</v>
      </c>
      <c r="F5" t="s">
        <v>37</v>
      </c>
    </row>
    <row r="6">
      <c r="A6">
        <v>2</v>
      </c>
      <c r="B6" t="s">
        <v>82</v>
      </c>
      <c r="C6" t="s">
        <v>78</v>
      </c>
      <c r="D6" s="11">
        <v>0.44</v>
      </c>
      <c r="E6" t="s">
        <v>34</v>
      </c>
      <c r="F6" t="s">
        <v>47</v>
      </c>
    </row>
    <row r="7">
      <c r="A7">
        <v>1</v>
      </c>
      <c r="B7" t="s">
        <v>83</v>
      </c>
      <c r="C7" t="s">
        <v>78</v>
      </c>
      <c r="D7" s="11">
        <v>2</v>
      </c>
      <c r="E7" t="s">
        <v>38</v>
      </c>
      <c r="F7" t="s">
        <v>56</v>
      </c>
    </row>
    <row r="8">
      <c r="A8">
        <v>1</v>
      </c>
      <c r="B8" t="s">
        <v>84</v>
      </c>
      <c r="C8" t="s">
        <v>78</v>
      </c>
      <c r="D8" s="11">
        <v>0.5</v>
      </c>
      <c r="E8" t="s">
        <v>34</v>
      </c>
      <c r="F8" t="s">
        <v>66</v>
      </c>
    </row>
    <row r="9">
      <c r="A9">
        <v>1</v>
      </c>
      <c r="B9" t="s">
        <v>85</v>
      </c>
      <c r="C9" t="s">
        <v>78</v>
      </c>
      <c r="D9" s="11">
        <v>0.5</v>
      </c>
      <c r="E9" t="s">
        <v>38</v>
      </c>
      <c r="F9" t="s">
        <v>44</v>
      </c>
    </row>
    <row r="10">
      <c r="A10">
        <v>1</v>
      </c>
      <c r="B10" t="s">
        <v>86</v>
      </c>
      <c r="C10" t="s">
        <v>78</v>
      </c>
      <c r="D10" s="11">
        <v>3</v>
      </c>
      <c r="E10" t="s">
        <v>34</v>
      </c>
      <c r="F10" t="s">
        <v>53</v>
      </c>
    </row>
    <row r="11">
      <c r="A11">
        <v>1</v>
      </c>
      <c r="B11" t="s">
        <v>87</v>
      </c>
      <c r="C11" t="s">
        <v>75</v>
      </c>
      <c r="D11" s="11">
        <v>0.3</v>
      </c>
      <c r="E11" t="s">
        <v>34</v>
      </c>
      <c r="F11" t="s">
        <v>88</v>
      </c>
    </row>
    <row r="12">
      <c r="A12">
        <v>2</v>
      </c>
      <c r="B12" t="s">
        <v>89</v>
      </c>
      <c r="C12" t="s">
        <v>78</v>
      </c>
      <c r="D12" s="11">
        <v>3</v>
      </c>
      <c r="E12" t="s">
        <v>60</v>
      </c>
      <c r="F12" t="s">
        <v>59</v>
      </c>
    </row>
    <row r="13">
      <c r="A13">
        <v>1</v>
      </c>
      <c r="B13" t="s">
        <v>90</v>
      </c>
      <c r="C13" t="s">
        <v>78</v>
      </c>
      <c r="D13" s="11">
        <v>30</v>
      </c>
      <c r="E13" t="s">
        <v>24</v>
      </c>
      <c r="F13" t="s">
        <v>50</v>
      </c>
    </row>
    <row r="14">
      <c r="A14">
        <v>1</v>
      </c>
      <c r="B14" t="s">
        <v>91</v>
      </c>
      <c r="C14" t="s">
        <v>78</v>
      </c>
      <c r="D14" s="11">
        <v>0.05</v>
      </c>
      <c r="E14" t="s">
        <v>34</v>
      </c>
      <c r="F14" t="s">
        <v>63</v>
      </c>
    </row>
    <row r="15">
      <c r="A15">
        <v>1</v>
      </c>
      <c r="B15" t="s">
        <v>92</v>
      </c>
      <c r="C15" t="s">
        <v>78</v>
      </c>
      <c r="D15" s="11">
        <v>0.01</v>
      </c>
      <c r="E15" t="s">
        <v>34</v>
      </c>
      <c r="F15" t="s">
        <v>41</v>
      </c>
    </row>
    <row r="16">
      <c r="A16">
        <v>1</v>
      </c>
      <c r="B16" t="s">
        <v>93</v>
      </c>
      <c r="C16" t="s">
        <v>78</v>
      </c>
      <c r="D16" s="11">
        <v>1.5</v>
      </c>
      <c r="E16" t="s">
        <v>34</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100</v>
      </c>
      <c r="B7">
        <v>1</v>
      </c>
      <c r="C7"/>
      <c r="D7" t="s" s="14">
        <v>101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102</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103</v>
      </c>
      <c r="B4"/>
      <c r="C4"/>
      <c r="D4"/>
    </row>
    <row r="5">
      <c r="A5" t="s" s="17">
        <v>104</v>
      </c>
      <c r="B5" t="str" s="14">
        <f>Procedure!D2</f>
        <v>Mise en place du poste de travail — Vérifiez les DLC, pesez les denrées, sélectionnez le matériel nécessaire. Désinfectez le matériel et le poste de travail suivant les protocoles.</v>
      </c>
      <c r="C5"/>
      <c r="D5"/>
    </row>
    <row r="6">
      <c r="A6" t="s" s="17">
        <v>105</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106</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Besoins!B10</f>
        <v>Vinaigre de Xérès</v>
      </c>
      <c r="C10" s="11">
        <f>Besoins!E10</f>
        <v>0.5</v>
      </c>
      <c r="D10" t="str">
        <f>Besoins!F10</f>
        <v>lt</v>
      </c>
    </row>
    <row r="11">
      <c r="A11"/>
      <c r="B11" t="str">
        <f>Besoins!B13</f>
        <v>Beurre doux 82% MG plaquette</v>
      </c>
      <c r="C11" s="11">
        <f>Besoins!E13</f>
        <v>3</v>
      </c>
      <c r="D11" t="str">
        <f>Besoins!F13</f>
        <v>kg</v>
      </c>
    </row>
    <row r="12">
      <c r="A12"/>
      <c r="B12" t="str">
        <f>Besoins!B16</f>
        <v>Sel fin de cuisine</v>
      </c>
      <c r="C12" s="11">
        <f>Besoins!E16</f>
        <v>0.05</v>
      </c>
      <c r="D12" t="str">
        <f>Besoins!F16</f>
        <v>kg</v>
      </c>
    </row>
    <row r="13">
      <c r="A13"/>
      <c r="B13" t="str">
        <f>Besoins!B9</f>
        <v>Poivre noir moulu</v>
      </c>
      <c r="C13" s="11">
        <f>Besoins!E9</f>
        <v>0.01</v>
      </c>
      <c r="D13" t="str">
        <f>Besoins!F9</f>
        <v>kg</v>
      </c>
    </row>
    <row r="14">
      <c r="A14"/>
      <c r="B14" t="str">
        <f>Besoins!B7</f>
        <v>Câpres au vinaigre bocal</v>
      </c>
      <c r="C14" s="11">
        <f>Besoins!E7</f>
        <v>1.5</v>
      </c>
      <c r="D14" t="str">
        <f>Besoins!F7</f>
        <v>kg</v>
      </c>
    </row>
    <row r="15">
      <c r="A15" t="s" s="17">
        <v>107</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108</v>
      </c>
      <c r="C16" s="11">
        <f>'Besoins'!$B$2*22</f>
        <v>22</v>
      </c>
      <c r="D16" t="s">
        <v>38</v>
      </c>
    </row>
    <row r="17">
      <c r="A17"/>
      <c r="B17" t="str">
        <f>Besoins!B14</f>
        <v>LAIT</v>
      </c>
      <c r="C17" s="11">
        <f>Besoins!E14</f>
        <v>2</v>
      </c>
      <c r="D17" t="str">
        <f>Besoins!F14</f>
        <v>lt</v>
      </c>
    </row>
    <row r="18">
      <c r="A18" t="s" s="17">
        <v>109</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110</v>
      </c>
      <c r="C19" s="11">
        <f>'Besoins'!$B$2*0.3</f>
        <v>0.3</v>
      </c>
      <c r="D19" t="s">
        <v>34</v>
      </c>
    </row>
    <row r="20">
      <c r="A20"/>
      <c r="B20" t="str">
        <f>Besoins!B12</f>
        <v>Citron jaune frais (zeste/jus) — à réactualiser</v>
      </c>
      <c r="C20" s="11">
        <f>Besoins!E12</f>
        <v>30</v>
      </c>
      <c r="D20" t="str">
        <f>Besoins!F12</f>
        <v>pc</v>
      </c>
    </row>
    <row r="21">
      <c r="A21"/>
      <c r="B21"/>
      <c r="C21"/>
      <c r="D21"/>
    </row>
    <row r="22">
      <c r="A22" t="s" s="16">
        <v>111</v>
      </c>
      <c r="B22"/>
      <c r="C22"/>
      <c r="D22"/>
    </row>
    <row r="23">
      <c r="A23" t="s" s="17">
        <v>104</v>
      </c>
      <c r="B23" t="str" s="14">
        <f>Procedure!D7</f>
        <v>Délayer la poudre dans l'eau froide en fouettant, puis porter à ébullition en remuant régulièrement.</v>
      </c>
      <c r="C23"/>
      <c r="D23"/>
    </row>
    <row r="24">
      <c r="A24"/>
      <c r="B24" t="str">
        <f>Besoins!B8</f>
        <v>EAU</v>
      </c>
      <c r="C24" s="11">
        <f>Besoins!E8</f>
        <v>21.56</v>
      </c>
      <c r="D24" t="str">
        <f>Besoins!F8</f>
        <v>lt</v>
      </c>
    </row>
    <row r="25">
      <c r="A25"/>
      <c r="B25" t="str">
        <f>Besoins!B11</f>
        <v>Court-bouillon instantané déshydraté (Maggi)</v>
      </c>
      <c r="C25" s="11">
        <f>Besoins!E11</f>
        <v>0.44</v>
      </c>
      <c r="D25" t="str">
        <f>Besoins!F11</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2026-09-23T22:55:42Z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2026-09-23T22:55:42Z</dcterms:modified>
  <cp:revision>1</cp:revision>
</cp:coreProperties>
</file>