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<sst xmlns="http://schemas.openxmlformats.org/spreadsheetml/2006/main" count="128" uniqueCount="128">
  <si>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</si>
  <si>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</si>
  <si>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</si>
  <si>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</si>
  <si>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</si>
  <si>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</si>
  <si>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</si>
  <si>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</si>
  <si>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</si>
  <si>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</si>
  <si>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</si>
  <si>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</si>
  <si>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</si>
  <si>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</si>
  <si>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</si>
  <si>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</si>
  <si>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</si>
  <si>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</si>
  <si>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</si>
  <si>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</si>
  <si>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</si>
  <si>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</si>
  <si>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</si>
  <si>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</si>
  <si>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</si>
  <si>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</si>
  <si>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</si>
  <si>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</si>
  <si>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</si>
  <si>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</si>
  <si>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</si>
  <si>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</si>
  <si>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</si>
  <si>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</si>
  <si>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</si>
  <si>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</si>
  <si>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</si>
  <si>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</si>
  <si>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</si>
  <si>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</si>
  <si>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</si>
  <si>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</si>
  <si>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</si>
  <si>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</si>
  <si>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</si>
  <si>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</si>
  <si>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</si>
  <si>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</si>
  <si>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</si>
  <si>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</si>
  <si>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</si>
  <si>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</si>
  <si>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</si>
  <si>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</si>
  <si>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</si>
  <si>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</si>
  <si>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</si>
  <si>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</si>
  <si>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</si>
  <si>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</si>
  <si>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</si>
  <si>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</si>
  <si>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</si>
  <si>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</si>
  <si>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</si>
  <si>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</si>
  <si>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</si>
  <si>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</si>
  <si>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</si>
  <si>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</si>
  <si>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</si>
  <si>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</si>
  <si>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</si>
  <si>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</si>
  <si>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</si>
  <si>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</si>
  <si>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</si>
  <si>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</si>
  <si>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</si>
  <si>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</si>
  <si>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</si>
  <si>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</si>
  <si>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</si>
  <si>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</si>
  <si>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</si>
  <si>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</si>
  <si>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</si>
  <si>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</si>
  <si>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</si>
  <si>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</si>
  <si>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</si>
  <si>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</si>
  <si>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Tabasco Gouttes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</si>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</sst>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61.71783</v>
      </c>
    </row>
    <row r="12">
      <c r="A12" t="s" s="3">
        <v>16</v>
      </c>
      <c r="B12" s="4">
        <v>0.6171783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61.71783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5</v>
      </c>
      <c r="E7" s="11">
        <f>D7*$B$2</f>
        <v>5</v>
      </c>
      <c r="F7" t="s">
        <v>24</v>
      </c>
      <c r="G7" s="4">
        <f>E7*0.27</f>
        <v>1.35</v>
      </c>
    </row>
    <row r="8">
      <c r="A8" t="s">
        <v>34</v>
      </c>
      <c r="B8" t="s">
        <v>35</v>
      </c>
      <c r="C8" t="s">
        <v>36</v>
      </c>
      <c r="D8" s="9">
        <v>0.00166</v>
      </c>
      <c r="E8" s="11">
        <f>D8*$B$2</f>
        <v>0.00166</v>
      </c>
      <c r="F8" t="s">
        <v>37</v>
      </c>
      <c r="G8" s="4">
        <f>E8*18</f>
        <v>0.02988</v>
      </c>
    </row>
    <row r="9">
      <c r="A9" t="s" s="12">
        <v>38</v>
      </c>
      <c r="B9" t="s">
        <v>39</v>
      </c>
      <c r="C9" t="s">
        <v>40</v>
      </c>
      <c r="D9" s="9">
        <v>8.4</v>
      </c>
      <c r="E9" s="11">
        <f>D9*$B$2</f>
        <v>8.4</v>
      </c>
      <c r="F9" t="s">
        <v>37</v>
      </c>
      <c r="G9" s="4">
        <f>E9*0.003</f>
        <v>0.0252</v>
      </c>
    </row>
    <row r="10">
      <c r="A10" t="s">
        <v>41</v>
      </c>
      <c r="B10" t="s">
        <v>42</v>
      </c>
      <c r="C10" t="s">
        <v>43</v>
      </c>
      <c r="D10" s="9">
        <v>0.012</v>
      </c>
      <c r="E10" s="11">
        <f>D10*$B$2</f>
        <v>0.012</v>
      </c>
      <c r="F10" t="s">
        <v>44</v>
      </c>
      <c r="G10" s="4">
        <f>E10*12.5</f>
        <v>0.15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48</v>
      </c>
      <c r="G11" s="4">
        <f>E11*65.22</f>
        <v>1.9566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44</v>
      </c>
      <c r="G12" s="4">
        <f>E12*1.1</f>
        <v>1.65</v>
      </c>
    </row>
    <row r="13">
      <c r="A13" t="s">
        <v>52</v>
      </c>
      <c r="B13" t="s">
        <v>53</v>
      </c>
      <c r="C13" t="s">
        <v>54</v>
      </c>
      <c r="D13" s="9">
        <v>50</v>
      </c>
      <c r="E13" s="11">
        <f>D13*$B$2</f>
        <v>50</v>
      </c>
      <c r="F13" t="s">
        <v>24</v>
      </c>
      <c r="G13" s="4">
        <f>E13*0.9</f>
        <v>45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44</v>
      </c>
      <c r="G14" s="4">
        <f>E14*5.2</f>
        <v>0.52</v>
      </c>
    </row>
    <row r="15">
      <c r="A15" t="s" s="12">
        <v>58</v>
      </c>
      <c r="B15" t="s">
        <v>59</v>
      </c>
      <c r="C15" t="s">
        <v>60</v>
      </c>
      <c r="D15" s="9">
        <v>6</v>
      </c>
      <c r="E15" s="11">
        <f>D15*$B$2</f>
        <v>6</v>
      </c>
      <c r="F15" t="s">
        <v>24</v>
      </c>
      <c r="G15" s="4">
        <f>E15*0</f>
        <v>0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44</v>
      </c>
      <c r="G16" s="4">
        <f>E16*6.5</f>
        <v>0.39</v>
      </c>
    </row>
    <row r="17">
      <c r="A17" t="s">
        <v>64</v>
      </c>
      <c r="B17" t="s">
        <v>65</v>
      </c>
      <c r="C17" t="s">
        <v>63</v>
      </c>
      <c r="D17" s="9">
        <v>1.5</v>
      </c>
      <c r="E17" s="11">
        <f>D17*$B$2</f>
        <v>1.5</v>
      </c>
      <c r="F17" t="s">
        <v>44</v>
      </c>
      <c r="G17" s="4">
        <f>E17*0.4</f>
        <v>0.6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44</v>
      </c>
      <c r="G18" s="4">
        <f>E18*5.6</f>
        <v>5.6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44</v>
      </c>
      <c r="G19" s="4">
        <f>E19*0.42</f>
        <v>0.0504</v>
      </c>
    </row>
    <row r="20">
      <c r="A20" t="s">
        <v>72</v>
      </c>
      <c r="B20" t="s">
        <v>73</v>
      </c>
      <c r="C20" t="s">
        <v>71</v>
      </c>
      <c r="D20" s="9">
        <v>0.045</v>
      </c>
      <c r="E20" s="11">
        <f>D20*$B$2</f>
        <v>0.045</v>
      </c>
      <c r="F20" t="s">
        <v>44</v>
      </c>
      <c r="G20" s="4">
        <f>E20*0.35</f>
        <v>0.01575</v>
      </c>
    </row>
    <row r="21">
      <c r="A21" t="s">
        <v>74</v>
      </c>
      <c r="B21" t="s">
        <v>75</v>
      </c>
      <c r="C21" t="s">
        <v>76</v>
      </c>
      <c r="D21" s="9">
        <v>1.5</v>
      </c>
      <c r="E21" s="11">
        <f>D21*$B$2</f>
        <v>1.5</v>
      </c>
      <c r="F21" t="s">
        <v>44</v>
      </c>
      <c r="G21" s="4">
        <f>E21*2.92</f>
        <v>4.38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100</v>
      </c>
      <c r="E2" t="s">
        <v>24</v>
      </c>
      <c r="F2" t="s">
        <v>83</v>
      </c>
    </row>
    <row r="3">
      <c r="A3">
        <v>1</v>
      </c>
      <c r="B3" t="s">
        <v>84</v>
      </c>
      <c r="C3" t="s">
        <v>85</v>
      </c>
      <c r="D3" s="11">
        <v>50</v>
      </c>
      <c r="E3" t="s">
        <v>24</v>
      </c>
      <c r="F3" t="s">
        <v>54</v>
      </c>
    </row>
    <row r="4">
      <c r="A4">
        <v>1</v>
      </c>
      <c r="B4" t="s">
        <v>86</v>
      </c>
      <c r="C4" t="s">
        <v>85</v>
      </c>
      <c r="D4" s="11">
        <v>6</v>
      </c>
      <c r="E4" t="s">
        <v>44</v>
      </c>
      <c r="F4" t="s">
        <v>60</v>
      </c>
    </row>
    <row r="5">
      <c r="A5">
        <v>1</v>
      </c>
      <c r="B5" t="s">
        <v>87</v>
      </c>
      <c r="C5" t="s">
        <v>85</v>
      </c>
      <c r="D5" s="11">
        <v>0.06</v>
      </c>
      <c r="E5" t="s">
        <v>44</v>
      </c>
      <c r="F5" t="s">
        <v>63</v>
      </c>
    </row>
    <row r="6">
      <c r="A6">
        <v>1</v>
      </c>
      <c r="B6" t="s">
        <v>88</v>
      </c>
      <c r="C6" t="s">
        <v>82</v>
      </c>
      <c r="D6" s="11">
        <v>10</v>
      </c>
      <c r="E6" t="s">
        <v>24</v>
      </c>
      <c r="F6" t="s">
        <v>89</v>
      </c>
    </row>
    <row r="7">
      <c r="A7">
        <v>2</v>
      </c>
      <c r="B7" t="s">
        <v>90</v>
      </c>
      <c r="C7" t="s">
        <v>82</v>
      </c>
      <c r="D7" s="11">
        <v>0.36</v>
      </c>
      <c r="E7" t="s">
        <v>37</v>
      </c>
      <c r="F7" t="s">
        <v>89</v>
      </c>
    </row>
    <row r="8">
      <c r="A8">
        <v>3</v>
      </c>
      <c r="B8" t="s">
        <v>91</v>
      </c>
      <c r="C8" t="s">
        <v>85</v>
      </c>
      <c r="D8" s="11">
        <v>5</v>
      </c>
      <c r="E8" t="s">
        <v>24</v>
      </c>
      <c r="F8" t="s">
        <v>33</v>
      </c>
    </row>
    <row r="9">
      <c r="A9">
        <v>1</v>
      </c>
      <c r="B9" t="s">
        <v>92</v>
      </c>
      <c r="C9" t="s">
        <v>82</v>
      </c>
      <c r="D9" s="11">
        <v>20</v>
      </c>
      <c r="E9" t="s">
        <v>24</v>
      </c>
      <c r="F9" t="s">
        <v>93</v>
      </c>
    </row>
    <row r="10">
      <c r="A10">
        <v>2</v>
      </c>
      <c r="B10" t="s">
        <v>94</v>
      </c>
      <c r="C10" t="s">
        <v>85</v>
      </c>
      <c r="D10" s="11">
        <v>0.002</v>
      </c>
      <c r="E10" t="s">
        <v>37</v>
      </c>
      <c r="F10" t="s">
        <v>36</v>
      </c>
    </row>
    <row r="11">
      <c r="A11">
        <v>1</v>
      </c>
      <c r="B11" t="s">
        <v>95</v>
      </c>
      <c r="C11" t="s">
        <v>85</v>
      </c>
      <c r="D11" s="11">
        <v>1.5</v>
      </c>
      <c r="E11" t="s">
        <v>44</v>
      </c>
      <c r="F11" t="s">
        <v>51</v>
      </c>
    </row>
    <row r="12">
      <c r="A12">
        <v>1</v>
      </c>
      <c r="B12" t="s">
        <v>96</v>
      </c>
      <c r="C12" t="s">
        <v>85</v>
      </c>
      <c r="D12" s="11">
        <v>0.06</v>
      </c>
      <c r="E12" t="s">
        <v>44</v>
      </c>
      <c r="F12" t="s">
        <v>71</v>
      </c>
    </row>
    <row r="13">
      <c r="A13">
        <v>1</v>
      </c>
      <c r="B13" t="s">
        <v>97</v>
      </c>
      <c r="C13" t="s">
        <v>85</v>
      </c>
      <c r="D13" s="11">
        <v>1.5</v>
      </c>
      <c r="E13" t="s">
        <v>44</v>
      </c>
      <c r="F13" t="s">
        <v>63</v>
      </c>
    </row>
    <row r="14">
      <c r="A14">
        <v>1</v>
      </c>
      <c r="B14" t="s">
        <v>98</v>
      </c>
      <c r="C14" t="s">
        <v>85</v>
      </c>
      <c r="D14" s="11">
        <v>1</v>
      </c>
      <c r="E14" t="s">
        <v>44</v>
      </c>
      <c r="F14" t="s">
        <v>68</v>
      </c>
    </row>
    <row r="15">
      <c r="A15">
        <v>1</v>
      </c>
      <c r="B15" t="s">
        <v>99</v>
      </c>
      <c r="C15" t="s">
        <v>85</v>
      </c>
      <c r="D15" s="11">
        <v>1.5</v>
      </c>
      <c r="E15" t="s">
        <v>44</v>
      </c>
      <c r="F15" t="s">
        <v>76</v>
      </c>
    </row>
    <row r="16">
      <c r="A16">
        <v>1</v>
      </c>
      <c r="B16" t="s">
        <v>100</v>
      </c>
      <c r="C16" t="s">
        <v>85</v>
      </c>
      <c r="D16" s="11">
        <v>0.1</v>
      </c>
      <c r="E16" t="s">
        <v>44</v>
      </c>
      <c r="F16" t="s">
        <v>57</v>
      </c>
    </row>
    <row r="17">
      <c r="A17">
        <v>1</v>
      </c>
      <c r="B17" t="s">
        <v>101</v>
      </c>
      <c r="C17" t="s">
        <v>82</v>
      </c>
      <c r="D17" s="11">
        <v>0.15</v>
      </c>
      <c r="E17" t="s">
        <v>37</v>
      </c>
      <c r="F17" t="s">
        <v>93</v>
      </c>
    </row>
    <row r="18">
      <c r="A18">
        <v>2</v>
      </c>
      <c r="B18" t="s">
        <v>102</v>
      </c>
      <c r="C18" t="s">
        <v>85</v>
      </c>
      <c r="D18" s="11">
        <v>0.03</v>
      </c>
      <c r="E18" t="s">
        <v>48</v>
      </c>
      <c r="F18" t="s">
        <v>47</v>
      </c>
    </row>
    <row r="19">
      <c r="A19">
        <v>1</v>
      </c>
      <c r="B19" t="s">
        <v>103</v>
      </c>
      <c r="C19" t="s">
        <v>85</v>
      </c>
      <c r="D19" s="11">
        <v>8.4</v>
      </c>
      <c r="E19" t="s">
        <v>37</v>
      </c>
      <c r="F19" t="s">
        <v>40</v>
      </c>
    </row>
    <row r="20">
      <c r="A20">
        <v>1</v>
      </c>
      <c r="B20" t="s">
        <v>104</v>
      </c>
      <c r="C20" t="s">
        <v>85</v>
      </c>
      <c r="D20" s="11">
        <v>0.045</v>
      </c>
      <c r="E20" t="s">
        <v>44</v>
      </c>
      <c r="F20" t="s">
        <v>71</v>
      </c>
    </row>
    <row r="21">
      <c r="A21">
        <v>1</v>
      </c>
      <c r="B21" t="s">
        <v>105</v>
      </c>
      <c r="C21" t="s">
        <v>85</v>
      </c>
      <c r="D21" s="11">
        <v>0.006</v>
      </c>
      <c r="E21" t="s">
        <v>44</v>
      </c>
      <c r="F21" t="s">
        <v>43</v>
      </c>
    </row>
    <row r="22">
      <c r="A22">
        <v>1</v>
      </c>
      <c r="B22" t="s">
        <v>96</v>
      </c>
      <c r="C22" t="s">
        <v>85</v>
      </c>
      <c r="D22" s="11">
        <v>0.06</v>
      </c>
      <c r="E22" t="s">
        <v>44</v>
      </c>
      <c r="F22" t="s">
        <v>71</v>
      </c>
    </row>
    <row r="23">
      <c r="A23">
        <v>1</v>
      </c>
      <c r="B23" t="s">
        <v>105</v>
      </c>
      <c r="C23" t="s">
        <v>85</v>
      </c>
      <c r="D23" s="11">
        <v>0.006</v>
      </c>
      <c r="E23" t="s">
        <v>44</v>
      </c>
      <c r="F2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s" s="14">
        <v>112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117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11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11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11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11">
        <f>Besoins!E14</f>
        <v>0.1</v>
      </c>
      <c r="D10" t="str">
        <f>Besoins!F14</f>
        <v>kg</v>
      </c>
    </row>
    <row r="11">
      <c r="A11" t="s" s="17">
        <v>118</v>
      </c>
      <c r="B11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11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11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11">
        <f>Besoins!E21</f>
        <v>1.5</v>
      </c>
      <c r="D14" t="str">
        <f>Besoins!F21</f>
        <v>kg</v>
      </c>
    </row>
    <row r="15">
      <c r="A15"/>
      <c r="B15" t="s">
        <v>119</v>
      </c>
      <c r="C15" s="11">
        <f>'Besoins'!$B$2*0.15</f>
        <v>0.15</v>
      </c>
      <c r="D15" t="s">
        <v>37</v>
      </c>
    </row>
    <row r="16">
      <c r="A16" t="s" s="17">
        <v>120</v>
      </c>
      <c r="B16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11">
        <f>Besoins!E9</f>
        <v>8.4</v>
      </c>
      <c r="D17" t="str">
        <f>Besoins!F9</f>
        <v>lt</v>
      </c>
    </row>
    <row r="18">
      <c r="A18"/>
      <c r="B18" t="s">
        <v>121</v>
      </c>
      <c r="C18" s="11">
        <f>'Besoins'!$B$2*0.06</f>
        <v>0.06</v>
      </c>
      <c r="D18" t="s">
        <v>44</v>
      </c>
    </row>
    <row r="19">
      <c r="A19"/>
      <c r="B19" t="str">
        <f>Besoins!B12</f>
        <v>Semoule de maïs (polenta)</v>
      </c>
      <c r="C19" s="11">
        <f>Besoins!E12</f>
        <v>1.5</v>
      </c>
      <c r="D19" t="str">
        <f>Besoins!F12</f>
        <v>kg</v>
      </c>
    </row>
    <row r="20">
      <c r="A20" t="s" s="17">
        <v>122</v>
      </c>
      <c r="B20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11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11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11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11">
        <f>Besoins!E12</f>
        <v>1.5</v>
      </c>
      <c r="D24" t="str">
        <f>Besoins!F12</f>
        <v>kg</v>
      </c>
    </row>
    <row r="25">
      <c r="A25"/>
      <c r="B25" t="s">
        <v>121</v>
      </c>
      <c r="C25" s="11">
        <f>'Besoins'!$B$2*0.06</f>
        <v>0.06</v>
      </c>
      <c r="D25" t="s">
        <v>44</v>
      </c>
    </row>
    <row r="26">
      <c r="A26"/>
      <c r="B26" t="str">
        <f>Besoins!B17</f>
        <v>OIGNON jaune France cat.I 60-80mm</v>
      </c>
      <c r="C26" s="11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11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11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11">
        <f>Besoins!E14</f>
        <v>0.1</v>
      </c>
      <c r="D29" t="str">
        <f>Besoins!F14</f>
        <v>kg</v>
      </c>
    </row>
    <row r="30">
      <c r="A30"/>
      <c r="B30" t="s">
        <v>119</v>
      </c>
      <c r="C30" s="11">
        <f>'Besoins'!$B$2*0.15</f>
        <v>0.15</v>
      </c>
      <c r="D30" t="s">
        <v>37</v>
      </c>
    </row>
    <row r="31">
      <c r="A31"/>
      <c r="B31" t="str">
        <f>Besoins!B9</f>
        <v>EAU</v>
      </c>
      <c r="C31" s="11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11">
        <f>Besoins!E20</f>
        <v>0.045</v>
      </c>
      <c r="D32" t="str">
        <f>Besoins!F20</f>
        <v>kg</v>
      </c>
    </row>
    <row r="33">
      <c r="A33"/>
      <c r="B33" t="s">
        <v>123</v>
      </c>
      <c r="C33" s="11">
        <f>'Besoins'!$B$2*0.006</f>
        <v>0.006</v>
      </c>
      <c r="D33" t="s">
        <v>44</v>
      </c>
    </row>
    <row r="34">
      <c r="A34"/>
      <c r="B34" t="s">
        <v>121</v>
      </c>
      <c r="C34" s="11">
        <f>'Besoins'!$B$2*0.06</f>
        <v>0.06</v>
      </c>
      <c r="D34" t="s">
        <v>44</v>
      </c>
    </row>
    <row r="35">
      <c r="A35"/>
      <c r="B35" t="s">
        <v>123</v>
      </c>
      <c r="C35" s="11">
        <f>'Besoins'!$B$2*0.006</f>
        <v>0.006</v>
      </c>
      <c r="D35" t="s">
        <v>44</v>
      </c>
    </row>
    <row r="36">
      <c r="A36"/>
      <c r="B36" t="s">
        <v>124</v>
      </c>
      <c r="C36" s="11">
        <f>'Besoins'!$B$2*10</f>
        <v>10</v>
      </c>
      <c r="D36" t="s">
        <v>24</v>
      </c>
    </row>
    <row r="37">
      <c r="A37"/>
      <c r="B37" t="s">
        <v>125</v>
      </c>
      <c r="C37" s="11">
        <f>'Besoins'!$B$2*20</f>
        <v>20</v>
      </c>
      <c r="D37" t="s">
        <v>24</v>
      </c>
    </row>
    <row r="38">
      <c r="A38" t="s" s="17">
        <v>126</v>
      </c>
      <c r="B38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7">
        <v>127</v>
      </c>
      <c r="B39" t="str" s="14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2026-09-23T23:47:17Z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2026-09-23T23:47:17Z</dcterms:modified>
  <cp:revision>1</cp:revision>
</cp:coreProperties>
</file>