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<sst xmlns="http://schemas.openxmlformats.org/spreadsheetml/2006/main" count="127" uniqueCount="127">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</sst>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4.227</v>
      </c>
      <c r="E7" s="11">
        <f>D7*$B$2</f>
        <v>4.227</v>
      </c>
      <c r="F7" t="s">
        <v>35</v>
      </c>
      <c r="G7" s="4">
        <f>E7*0.27</f>
        <v>1.14129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25</v>
      </c>
      <c r="G9" s="4">
        <f>E9*0.95</f>
        <v>0.11875</v>
      </c>
    </row>
    <row r="10">
      <c r="A10" t="s">
        <v>43</v>
      </c>
      <c r="B10" t="s">
        <v>44</v>
      </c>
      <c r="C10" t="s">
        <v>42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 t="s">
        <v>45</v>
      </c>
      <c r="B11" t="s">
        <v>46</v>
      </c>
      <c r="C11" t="s">
        <v>47</v>
      </c>
      <c r="D11" s="9">
        <v>0.44</v>
      </c>
      <c r="E11" s="11">
        <f>D11*$B$2</f>
        <v>0.44</v>
      </c>
      <c r="F11" t="s">
        <v>25</v>
      </c>
      <c r="G11" s="4">
        <f>E11*12</f>
        <v>5.28</v>
      </c>
    </row>
    <row r="12">
      <c r="A12" t="s">
        <v>48</v>
      </c>
      <c r="B12" t="s">
        <v>49</v>
      </c>
      <c r="C12" t="s">
        <v>50</v>
      </c>
      <c r="D12" s="9">
        <v>0.125</v>
      </c>
      <c r="E12" s="11">
        <f>D12*$B$2</f>
        <v>0.125</v>
      </c>
      <c r="F12" t="s">
        <v>25</v>
      </c>
      <c r="G12" s="4">
        <f>E12*5.2</f>
        <v>0.65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53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50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47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35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39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35</v>
      </c>
      <c r="F16" t="s">
        <v>34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35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39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35</v>
      </c>
      <c r="F19" t="s">
        <v>34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39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11">
        <f>Besoins!E10</f>
        <v>0.125</v>
      </c>
      <c r="D7" t="str">
        <f>Besoins!F10</f>
        <v>kg</v>
      </c>
    </row>
    <row r="8">
      <c r="A8"/>
      <c r="B8" t="s">
        <v>118</v>
      </c>
      <c r="C8" s="11">
        <f>'Besoins'!$B$2*2.727</f>
        <v>2.727</v>
      </c>
      <c r="D8" t="s">
        <v>35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11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11">
        <f>Besoins!E12</f>
        <v>0.125</v>
      </c>
      <c r="D13" t="str">
        <f>Besoins!F12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11">
        <f>Besoins!E11</f>
        <v>0.44</v>
      </c>
      <c r="D17" t="str">
        <f>Besoins!F11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35</v>
      </c>
    </row>
    <row r="26">
      <c r="A26"/>
      <c r="B26" t="s">
        <v>126</v>
      </c>
      <c r="C26" s="11">
        <f>'Besoins'!$B$2*1</f>
        <v>1</v>
      </c>
      <c r="D26" t="s">
        <v>35</v>
      </c>
    </row>
    <row r="27">
      <c r="A27"/>
      <c r="B27" t="str">
        <f>Besoins!B8</f>
        <v>Eau (robinet - moy. France 2026)</v>
      </c>
      <c r="C27" s="11">
        <f>Besoins!E8</f>
        <v>0.01</v>
      </c>
      <c r="D27" t="str">
        <f>Besoins!F8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2026-09-23T20:30:50Z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2026-09-23T20:30:50Z</dcterms:modified>
  <cp:revision>1</cp:revision>
</cp:coreProperties>
</file>