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<sst xmlns="http://schemas.openxmlformats.org/spreadsheetml/2006/main" count="138" uniqueCount="138">
  <si>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</si>
  <si>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</si>
  <si>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Turban de riz pilaf aux fruits de mer, sauce vin blanc</t>
  </si>
  <si>
    <t>Code</t>
  </si>
  <si>
    <t>PP_TURB_RIZ_PILA</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</si>
  <si>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</si>
  <si>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</si>
  <si>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</si>
  <si>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</si>
  <si>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</si>
  <si>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</si>
  <si>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</si>
  <si>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</si>
  <si>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</si>
  <si>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</si>
  <si>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</si>
  <si>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</si>
  <si>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</si>
  <si>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</si>
  <si>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</si>
  <si>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</si>
  <si>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</si>
  <si>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</si>
  <si>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</si>
  <si>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</si>
  <si>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</si>
  <si>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</si>
  <si>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</si>
  <si>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</si>
  <si>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</si>
  <si>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</si>
  <si>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</si>
  <si>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</si>
  <si>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</si>
  <si>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</si>
  <si>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</si>
  <si>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00000047</t>
  </si>
  <si>
    <t>OEUF A3 (PRIX)</t>
  </si>
  <si>
    <t>Produits laitiers</t>
  </si>
  <si>
    <t>00000061</t>
  </si>
  <si>
    <t>EAU</t>
  </si>
  <si>
    <t>Matières diverses (à trier)</t>
  </si>
  <si>
    <t>lt</t>
  </si>
  <si>
    <t>00001922</t>
  </si>
  <si>
    <t>bouquet garni arôme</t>
  </si>
  <si>
    <t>Condiments et sauces</t>
  </si>
  <si>
    <t>00002238</t>
  </si>
  <si>
    <t>carottes râpées</t>
  </si>
  <si>
    <t>Légumes 4ème gamme (prêts emploi)</t>
  </si>
  <si>
    <t>00002229</t>
  </si>
  <si>
    <t>navets cubes 20X20</t>
  </si>
  <si>
    <t>00002251</t>
  </si>
  <si>
    <t>poireau blanc 3 cm</t>
  </si>
  <si>
    <t>RNM0370123</t>
  </si>
  <si>
    <t>CÉLERI-RAVE France</t>
  </si>
  <si>
    <t>Légumes</t>
  </si>
  <si>
    <t>00002049</t>
  </si>
  <si>
    <t>oignons émincés</t>
  </si>
  <si>
    <t>00002619</t>
  </si>
  <si>
    <t>Panais</t>
  </si>
  <si>
    <t>00SAU_MP010</t>
  </si>
  <si>
    <t>Pomme de terre cuite en robe</t>
  </si>
  <si>
    <t>RNM57233124</t>
  </si>
  <si>
    <t>BOEUF (queue) Toute Origine</t>
  </si>
  <si>
    <t>Abats</t>
  </si>
  <si>
    <t>00001576</t>
  </si>
  <si>
    <t>Boeuf hâché fin sans sel en pain</t>
  </si>
  <si>
    <t>Bœuf</t>
  </si>
  <si>
    <t>00002610</t>
  </si>
  <si>
    <t>Gîte-gîte (bœuf)</t>
  </si>
  <si>
    <t>00001519</t>
  </si>
  <si>
    <t>Macreuse à braiser (1315 sans jumeau nerveux)</t>
  </si>
  <si>
    <t>00002612</t>
  </si>
  <si>
    <t>Plat de côtes (bœuf)</t>
  </si>
  <si>
    <t>Total</t>
  </si>
  <si>
    <t>Niveau</t>
  </si>
  <si>
    <t>Composant</t>
  </si>
  <si>
    <t>Type</t>
  </si>
  <si>
    <t>Quantité (pour 1 pc)</t>
  </si>
  <si>
    <t>recette</t>
  </si>
  <si>
    <t>Plats poissons</t>
  </si>
  <si>
    <t xml:space="preserve">    ↳ EAU</t>
  </si>
  <si>
    <t>matiere</t>
  </si>
  <si>
    <t xml:space="preserve">    ↳ Gîte-gîte (bœuf)</t>
  </si>
  <si>
    <t xml:space="preserve">    ↳ Macreuse à braiser (1315 sans jumeau nerveux)</t>
  </si>
  <si>
    <t xml:space="preserve">    ↳ Plat de côtes (bœuf)</t>
  </si>
  <si>
    <t xml:space="preserve">    ↳ BOEUF (queue) Toute Origine</t>
  </si>
  <si>
    <t xml:space="preserve">    ↳ Boeuf hâché fin sans sel en pain</t>
  </si>
  <si>
    <t xml:space="preserve">    ↳ carottes râpées</t>
  </si>
  <si>
    <t xml:space="preserve">    ↳ oignons émincés</t>
  </si>
  <si>
    <t xml:space="preserve">    ↳ CLOUS DE GIROFLES</t>
  </si>
  <si>
    <t xml:space="preserve">    ↳ poireau blanc 3 cm</t>
  </si>
  <si>
    <t xml:space="preserve">    ↳ CÉLERI-RAVE France</t>
  </si>
  <si>
    <t xml:space="preserve">    ↳ bouquet garni arôme</t>
  </si>
  <si>
    <t xml:space="preserve">    ↳ navets cubes 20X20</t>
  </si>
  <si>
    <t xml:space="preserve">    ↳ Panais</t>
  </si>
  <si>
    <t xml:space="preserve">    ↳ OEUF (ml)</t>
  </si>
  <si>
    <t>Conversions oeufs et ovoproduits</t>
  </si>
  <si>
    <t xml:space="preserve">        ↳ OEUF A3 (PRIX)</t>
  </si>
  <si>
    <t xml:space="preserve">    ↳ Pomme de terre cuite en robe</t>
  </si>
  <si>
    <t>Recette</t>
  </si>
  <si>
    <t>#</t>
  </si>
  <si>
    <t>Verbe</t>
  </si>
  <si>
    <t>Étape</t>
  </si>
  <si>
    <t>Précision technique</t>
  </si>
  <si>
    <t>Durée</t>
  </si>
  <si>
    <t>METTRE EN PLACE</t>
  </si>
  <si>
    <t>Mettre en place le poste de travail - 5 min  Denrées, matériels de préparation, de cuisson et de dressage.</t>
  </si>
  <si>
    <t>5 min (cuisson)</t>
  </si>
  <si>
    <t>CONCASSER</t>
  </si>
  <si>
    <t>Concasser et blanchir les os de buf - 10 min Couvrir d'eau froide, porter à ébullition. Ecumer soigneusement et rafraîchir.</t>
  </si>
  <si>
    <t>10 min (cuisson)</t>
  </si>
  <si>
    <t>ÉPLUCHER</t>
  </si>
  <si>
    <t>Eplucher et laver tous les légumes - 20 min</t>
  </si>
  <si>
    <t>20 min (prepa)</t>
  </si>
  <si>
    <t>PRÉPARER</t>
  </si>
  <si>
    <t>RÉALISER</t>
  </si>
  <si>
    <t>38 min (cuisson)</t>
  </si>
  <si>
    <t>PARER</t>
  </si>
  <si>
    <t>Préparer les viandes du pot-au-feu - 20 min  Parer, dégraisser si nécessaire et ficeler les morceaux de viande.</t>
  </si>
  <si>
    <t>DÉGORGER</t>
  </si>
  <si>
    <t>Dégorger les os à moelle - 5 min Les placer dans une calotte avec de l'eau glacée vinaigrée. Les réserver en enceinte réfrigérée.</t>
  </si>
  <si>
    <t>5 min (repos)</t>
  </si>
  <si>
    <t>MARQUER</t>
  </si>
  <si>
    <t>132 min (cuisson)</t>
  </si>
  <si>
    <t>20 min (cuisson)</t>
  </si>
  <si>
    <t>Fiche technique — Turban de riz pilaf aux fruits de mer, sauce vin blanc</t>
  </si>
  <si>
    <t>Turban de riz pilaf aux fruits de mer, sauce vin blanc  PP_TURB_RIZ_PILA</t>
  </si>
  <si>
    <t>1.</t>
  </si>
  <si>
    <t>2.</t>
  </si>
  <si>
    <t xml:space="preserve">    OEUF (ml) (conv.)</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</si>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</sst>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21.134836363636</v>
      </c>
    </row>
    <row r="12">
      <c r="A12" t="s" s="3">
        <v>17</v>
      </c>
      <c r="B12" s="4">
        <v>21.134836363636</v>
      </c>
    </row>
    <row r="13">
      <c r="A13"/>
      <c r="B13"/>
    </row>
    <row r="14">
      <c r="A14" t="s" s="5">
        <v>18</v>
      </c>
      <c r="B14" t="s" s="5">
        <v>15</v>
      </c>
    </row>
    <row r="15">
      <c r="A15" t="s" s="5">
        <v>19</v>
      </c>
      <c r="B15" s="6">
        <v>21.134836363636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s="12">
        <v>36</v>
      </c>
      <c r="B8" t="s">
        <v>37</v>
      </c>
      <c r="C8" t="s">
        <v>38</v>
      </c>
      <c r="D8" s="9">
        <v>7.272727</v>
      </c>
      <c r="E8" s="11">
        <f>D8*$B$2</f>
        <v>7.272727</v>
      </c>
      <c r="F8" t="s">
        <v>25</v>
      </c>
      <c r="G8" s="4">
        <f>E8*0.2700000101</f>
        <v>1.963636</v>
      </c>
    </row>
    <row r="9">
      <c r="A9" t="s" s="12">
        <v>39</v>
      </c>
      <c r="B9" t="s">
        <v>40</v>
      </c>
      <c r="C9" t="s">
        <v>41</v>
      </c>
      <c r="D9" s="9">
        <v>0.4</v>
      </c>
      <c r="E9" s="11">
        <f>D9*$B$2</f>
        <v>0.4</v>
      </c>
      <c r="F9" t="s">
        <v>42</v>
      </c>
      <c r="G9" s="4">
        <f>E9*0.003</f>
        <v>0.0012</v>
      </c>
    </row>
    <row r="10">
      <c r="A10" t="s" s="12">
        <v>43</v>
      </c>
      <c r="B10" t="s">
        <v>44</v>
      </c>
      <c r="C10" t="s">
        <v>45</v>
      </c>
      <c r="D10" s="9">
        <v>1</v>
      </c>
      <c r="E10" s="11">
        <f>D10*$B$2</f>
        <v>1</v>
      </c>
      <c r="F10" t="s">
        <v>25</v>
      </c>
      <c r="G10" s="4">
        <f>E10*0</f>
        <v>0</v>
      </c>
    </row>
    <row r="11">
      <c r="A11" t="s" s="12">
        <v>46</v>
      </c>
      <c r="B11" t="s">
        <v>47</v>
      </c>
      <c r="C11" t="s">
        <v>48</v>
      </c>
      <c r="D11" s="9">
        <v>0.2</v>
      </c>
      <c r="E11" s="11">
        <f>D11*$B$2</f>
        <v>0.2</v>
      </c>
      <c r="F11" t="s">
        <v>35</v>
      </c>
      <c r="G11" s="4">
        <f>E11*0</f>
        <v>0</v>
      </c>
    </row>
    <row r="12">
      <c r="A12" t="s" s="12">
        <v>49</v>
      </c>
      <c r="B12" t="s">
        <v>50</v>
      </c>
      <c r="C12" t="s">
        <v>48</v>
      </c>
      <c r="D12" s="9">
        <v>0.8</v>
      </c>
      <c r="E12" s="11">
        <f>D12*$B$2</f>
        <v>0.8</v>
      </c>
      <c r="F12" t="s">
        <v>35</v>
      </c>
      <c r="G12" s="4">
        <f>E12*0</f>
        <v>0</v>
      </c>
    </row>
    <row r="13">
      <c r="A13" t="s" s="12">
        <v>51</v>
      </c>
      <c r="B13" t="s">
        <v>52</v>
      </c>
      <c r="C13" t="s">
        <v>48</v>
      </c>
      <c r="D13" s="9">
        <v>0.2</v>
      </c>
      <c r="E13" s="11">
        <f>D13*$B$2</f>
        <v>0.2</v>
      </c>
      <c r="F13" t="s">
        <v>35</v>
      </c>
      <c r="G13" s="4">
        <f>E13*0</f>
        <v>0</v>
      </c>
    </row>
    <row r="14">
      <c r="A14" t="s">
        <v>53</v>
      </c>
      <c r="B14" t="s">
        <v>54</v>
      </c>
      <c r="C14" t="s">
        <v>55</v>
      </c>
      <c r="D14" s="9">
        <v>0.1</v>
      </c>
      <c r="E14" s="11">
        <f>D14*$B$2</f>
        <v>0.1</v>
      </c>
      <c r="F14" t="s">
        <v>35</v>
      </c>
      <c r="G14" s="4">
        <f>E14*1.1</f>
        <v>0.11</v>
      </c>
    </row>
    <row r="15">
      <c r="A15" t="s" s="12">
        <v>56</v>
      </c>
      <c r="B15" t="s">
        <v>57</v>
      </c>
      <c r="C15" t="s">
        <v>55</v>
      </c>
      <c r="D15" s="9">
        <v>0.2</v>
      </c>
      <c r="E15" s="11">
        <f>D15*$B$2</f>
        <v>0.2</v>
      </c>
      <c r="F15" t="s">
        <v>25</v>
      </c>
      <c r="G15" s="4">
        <f>E15*0</f>
        <v>0</v>
      </c>
    </row>
    <row r="16">
      <c r="A16" t="s" s="12">
        <v>58</v>
      </c>
      <c r="B16" t="s">
        <v>59</v>
      </c>
      <c r="C16" t="s">
        <v>55</v>
      </c>
      <c r="D16" s="9">
        <v>0.4</v>
      </c>
      <c r="E16" s="11">
        <f>D16*$B$2</f>
        <v>0.4</v>
      </c>
      <c r="F16" t="s">
        <v>35</v>
      </c>
      <c r="G16" s="4">
        <f>E16*2.5</f>
        <v>1</v>
      </c>
    </row>
    <row r="17">
      <c r="A17" t="s">
        <v>60</v>
      </c>
      <c r="B17" t="s">
        <v>61</v>
      </c>
      <c r="C17" t="s">
        <v>55</v>
      </c>
      <c r="D17" s="9">
        <v>1</v>
      </c>
      <c r="E17" s="11">
        <f>D17*$B$2</f>
        <v>1</v>
      </c>
      <c r="F17" t="s">
        <v>35</v>
      </c>
      <c r="G17" s="4">
        <f>E17*1.5</f>
        <v>1.5</v>
      </c>
    </row>
    <row r="18">
      <c r="A18" t="s">
        <v>62</v>
      </c>
      <c r="B18" t="s">
        <v>63</v>
      </c>
      <c r="C18" t="s">
        <v>64</v>
      </c>
      <c r="D18" s="9">
        <v>0.8</v>
      </c>
      <c r="E18" s="11">
        <f>D18*$B$2</f>
        <v>0.8</v>
      </c>
      <c r="F18" t="s">
        <v>35</v>
      </c>
      <c r="G18" s="4">
        <f>E18*7.7</f>
        <v>6.16</v>
      </c>
    </row>
    <row r="19">
      <c r="A19" t="s" s="12">
        <v>65</v>
      </c>
      <c r="B19" t="s">
        <v>66</v>
      </c>
      <c r="C19" t="s">
        <v>67</v>
      </c>
      <c r="D19" s="9">
        <v>1.5</v>
      </c>
      <c r="E19" s="11">
        <f>D19*$B$2</f>
        <v>1.5</v>
      </c>
      <c r="F19" t="s">
        <v>25</v>
      </c>
      <c r="G19" s="4">
        <f>E19*0</f>
        <v>0</v>
      </c>
    </row>
    <row r="20">
      <c r="A20" t="s" s="12">
        <v>68</v>
      </c>
      <c r="B20" t="s">
        <v>69</v>
      </c>
      <c r="C20" t="s">
        <v>67</v>
      </c>
      <c r="D20" s="9">
        <v>0.4</v>
      </c>
      <c r="E20" s="11">
        <f>D20*$B$2</f>
        <v>0.4</v>
      </c>
      <c r="F20" t="s">
        <v>35</v>
      </c>
      <c r="G20" s="4">
        <f>E20*10</f>
        <v>4</v>
      </c>
    </row>
    <row r="21">
      <c r="A21" t="s" s="12">
        <v>70</v>
      </c>
      <c r="B21" t="s">
        <v>71</v>
      </c>
      <c r="C21" t="s">
        <v>67</v>
      </c>
      <c r="D21" s="9">
        <v>0.8</v>
      </c>
      <c r="E21" s="11">
        <f>D21*$B$2</f>
        <v>0.8</v>
      </c>
      <c r="F21" t="s">
        <v>25</v>
      </c>
      <c r="G21" s="4">
        <f>E21*0</f>
        <v>0</v>
      </c>
    </row>
    <row r="22">
      <c r="A22" t="s" s="12">
        <v>72</v>
      </c>
      <c r="B22" t="s">
        <v>73</v>
      </c>
      <c r="C22" t="s">
        <v>67</v>
      </c>
      <c r="D22" s="9">
        <v>0.8</v>
      </c>
      <c r="E22" s="11">
        <f>D22*$B$2</f>
        <v>0.8</v>
      </c>
      <c r="F22" t="s">
        <v>35</v>
      </c>
      <c r="G22" s="4">
        <f>E22*8</f>
        <v>6.4</v>
      </c>
    </row>
    <row r="23">
      <c r="A23"/>
      <c r="B23"/>
      <c r="C23"/>
      <c r="D23"/>
      <c r="E23"/>
      <c r="F23" t="s" s="3">
        <v>74</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0.4</v>
      </c>
      <c r="E3" t="s">
        <v>35</v>
      </c>
      <c r="F3" t="s">
        <v>41</v>
      </c>
    </row>
    <row r="4">
      <c r="A4">
        <v>1</v>
      </c>
      <c r="B4" t="s">
        <v>83</v>
      </c>
      <c r="C4" t="s">
        <v>82</v>
      </c>
      <c r="D4" s="11">
        <v>0.4</v>
      </c>
      <c r="E4" t="s">
        <v>35</v>
      </c>
      <c r="F4" t="s">
        <v>67</v>
      </c>
    </row>
    <row r="5">
      <c r="A5">
        <v>1</v>
      </c>
      <c r="B5" t="s">
        <v>84</v>
      </c>
      <c r="C5" t="s">
        <v>82</v>
      </c>
      <c r="D5" s="11">
        <v>0.8</v>
      </c>
      <c r="E5" t="s">
        <v>35</v>
      </c>
      <c r="F5" t="s">
        <v>67</v>
      </c>
    </row>
    <row r="6">
      <c r="A6">
        <v>1</v>
      </c>
      <c r="B6" t="s">
        <v>85</v>
      </c>
      <c r="C6" t="s">
        <v>82</v>
      </c>
      <c r="D6" s="11">
        <v>0.8</v>
      </c>
      <c r="E6" t="s">
        <v>35</v>
      </c>
      <c r="F6" t="s">
        <v>67</v>
      </c>
    </row>
    <row r="7">
      <c r="A7">
        <v>1</v>
      </c>
      <c r="B7" t="s">
        <v>86</v>
      </c>
      <c r="C7" t="s">
        <v>82</v>
      </c>
      <c r="D7" s="11">
        <v>0.8</v>
      </c>
      <c r="E7" t="s">
        <v>35</v>
      </c>
      <c r="F7" t="s">
        <v>64</v>
      </c>
    </row>
    <row r="8">
      <c r="A8">
        <v>1</v>
      </c>
      <c r="B8" t="s">
        <v>87</v>
      </c>
      <c r="C8" t="s">
        <v>82</v>
      </c>
      <c r="D8" s="11">
        <v>1.5</v>
      </c>
      <c r="E8" t="s">
        <v>35</v>
      </c>
      <c r="F8" t="s">
        <v>67</v>
      </c>
    </row>
    <row r="9">
      <c r="A9">
        <v>1</v>
      </c>
      <c r="B9" t="s">
        <v>88</v>
      </c>
      <c r="C9" t="s">
        <v>82</v>
      </c>
      <c r="D9" s="11">
        <v>0.2</v>
      </c>
      <c r="E9" t="s">
        <v>35</v>
      </c>
      <c r="F9" t="s">
        <v>48</v>
      </c>
    </row>
    <row r="10">
      <c r="A10">
        <v>1</v>
      </c>
      <c r="B10" t="s">
        <v>89</v>
      </c>
      <c r="C10" t="s">
        <v>82</v>
      </c>
      <c r="D10" s="11">
        <v>0.2</v>
      </c>
      <c r="E10" t="s">
        <v>35</v>
      </c>
      <c r="F10" t="s">
        <v>55</v>
      </c>
    </row>
    <row r="11">
      <c r="A11">
        <v>1</v>
      </c>
      <c r="B11" t="s">
        <v>90</v>
      </c>
      <c r="C11" t="s">
        <v>82</v>
      </c>
      <c r="D11" s="11">
        <v>2</v>
      </c>
      <c r="E11" t="s">
        <v>25</v>
      </c>
      <c r="F11" t="s">
        <v>34</v>
      </c>
    </row>
    <row r="12">
      <c r="A12">
        <v>1</v>
      </c>
      <c r="B12" t="s">
        <v>91</v>
      </c>
      <c r="C12" t="s">
        <v>82</v>
      </c>
      <c r="D12" s="11">
        <v>0.2</v>
      </c>
      <c r="E12" t="s">
        <v>35</v>
      </c>
      <c r="F12" t="s">
        <v>48</v>
      </c>
    </row>
    <row r="13">
      <c r="A13">
        <v>1</v>
      </c>
      <c r="B13" t="s">
        <v>92</v>
      </c>
      <c r="C13" t="s">
        <v>82</v>
      </c>
      <c r="D13" s="11">
        <v>0.1</v>
      </c>
      <c r="E13" t="s">
        <v>35</v>
      </c>
      <c r="F13" t="s">
        <v>55</v>
      </c>
    </row>
    <row r="14">
      <c r="A14">
        <v>1</v>
      </c>
      <c r="B14" t="s">
        <v>93</v>
      </c>
      <c r="C14" t="s">
        <v>82</v>
      </c>
      <c r="D14" s="11">
        <v>1</v>
      </c>
      <c r="E14" t="s">
        <v>25</v>
      </c>
      <c r="F14" t="s">
        <v>45</v>
      </c>
    </row>
    <row r="15">
      <c r="A15">
        <v>1</v>
      </c>
      <c r="B15" t="s">
        <v>94</v>
      </c>
      <c r="C15" t="s">
        <v>82</v>
      </c>
      <c r="D15" s="11">
        <v>0.8</v>
      </c>
      <c r="E15" t="s">
        <v>35</v>
      </c>
      <c r="F15" t="s">
        <v>48</v>
      </c>
    </row>
    <row r="16">
      <c r="A16">
        <v>1</v>
      </c>
      <c r="B16" t="s">
        <v>95</v>
      </c>
      <c r="C16" t="s">
        <v>82</v>
      </c>
      <c r="D16" s="11">
        <v>0.4</v>
      </c>
      <c r="E16" t="s">
        <v>35</v>
      </c>
      <c r="F16" t="s">
        <v>55</v>
      </c>
    </row>
    <row r="17">
      <c r="A17">
        <v>1</v>
      </c>
      <c r="B17" t="s">
        <v>96</v>
      </c>
      <c r="C17" t="s">
        <v>79</v>
      </c>
      <c r="D17" s="11">
        <v>0.4</v>
      </c>
      <c r="E17" t="s">
        <v>35</v>
      </c>
      <c r="F17" t="s">
        <v>97</v>
      </c>
    </row>
    <row r="18">
      <c r="A18">
        <v>2</v>
      </c>
      <c r="B18" t="s">
        <v>98</v>
      </c>
      <c r="C18" t="s">
        <v>82</v>
      </c>
      <c r="D18" s="11">
        <v>7.273</v>
      </c>
      <c r="E18" t="s">
        <v>25</v>
      </c>
      <c r="F18" t="s">
        <v>38</v>
      </c>
    </row>
    <row r="19">
      <c r="A19">
        <v>1</v>
      </c>
      <c r="B19" t="s">
        <v>99</v>
      </c>
      <c r="C19" t="s">
        <v>82</v>
      </c>
      <c r="D19" s="11">
        <v>1</v>
      </c>
      <c r="E19" t="s">
        <v>35</v>
      </c>
      <c r="F1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4">
        <v>107</v>
      </c>
      <c r="E2" t="s" s="14"/>
      <c r="F2" t="s">
        <v>108</v>
      </c>
    </row>
    <row r="3">
      <c r="A3" t="s">
        <v>2</v>
      </c>
      <c r="B3">
        <v>2</v>
      </c>
      <c r="C3" t="s">
        <v>109</v>
      </c>
      <c r="D3" t="s" s="14">
        <v>110</v>
      </c>
      <c r="E3" t="s" s="14"/>
      <c r="F3" t="s">
        <v>111</v>
      </c>
    </row>
    <row r="4">
      <c r="A4" t="s">
        <v>2</v>
      </c>
      <c r="B4">
        <v>3</v>
      </c>
      <c r="C4" t="s">
        <v>112</v>
      </c>
      <c r="D4" t="s" s="14">
        <v>113</v>
      </c>
      <c r="E4" t="s" s="14"/>
      <c r="F4" t="s">
        <v>114</v>
      </c>
    </row>
    <row r="5">
      <c r="A5" t="s">
        <v>2</v>
      </c>
      <c r="B5">
        <v>4</v>
      </c>
      <c r="C5" t="s">
        <v>115</v>
      </c>
      <c r="D5" t="inlineStr" s="14">
        <is>
          <t>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t>
        </is>
      </c>
      <c r="E5" t="s" s="14"/>
      <c r="F5" t="s">
        <v>108</v>
      </c>
    </row>
    <row r="6">
      <c r="A6" t="s">
        <v>2</v>
      </c>
      <c r="B6">
        <v>5</v>
      </c>
      <c r="C6" t="s">
        <v>116</v>
      </c>
      <c r="D6" t="inlineStr" s="14">
        <is>
          <t>Réaliser un fond de cuisson (bouillon d'os) - 15 min Placer les os blanchis dans une grande marmite. Les couvrir avec 4 à 5 l d'eau froide et porter à ébullition. Ecumer, saler, poivrer et ajouter la garniture aromatique. Cuire très lentement durant 1 h environ.</t>
        </is>
      </c>
      <c r="E6" t="s" s="14"/>
      <c r="F6" t="s">
        <v>117</v>
      </c>
    </row>
    <row r="7">
      <c r="A7" t="s">
        <v>2</v>
      </c>
      <c r="B7">
        <v>6</v>
      </c>
      <c r="C7" t="s">
        <v>118</v>
      </c>
      <c r="D7" t="s" s="14">
        <v>119</v>
      </c>
      <c r="E7" t="s" s="14"/>
      <c r="F7" t="s">
        <v>114</v>
      </c>
    </row>
    <row r="8">
      <c r="A8" t="s">
        <v>2</v>
      </c>
      <c r="B8">
        <v>7</v>
      </c>
      <c r="C8" t="s">
        <v>120</v>
      </c>
      <c r="D8" t="s" s="14">
        <v>121</v>
      </c>
      <c r="E8" t="s" s="14"/>
      <c r="F8" t="s">
        <v>122</v>
      </c>
    </row>
    <row r="9">
      <c r="A9" t="s">
        <v>2</v>
      </c>
      <c r="B9">
        <v>8</v>
      </c>
      <c r="C9" t="s">
        <v>123</v>
      </c>
      <c r="D9" t="inlineStr" s="14">
        <is>
          <t>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t>
        </is>
      </c>
      <c r="E9" t="s" s="14"/>
      <c r="F9" t="s">
        <v>124</v>
      </c>
    </row>
    <row r="10">
      <c r="A10" t="s">
        <v>2</v>
      </c>
      <c r="B10">
        <v>9</v>
      </c>
      <c r="C10" t="s">
        <v>115</v>
      </c>
      <c r="D10" t="inlineStr" s="14">
        <is>
          <t>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t>
        </is>
      </c>
      <c r="E10" t="s" s="14"/>
      <c r="F10" t="s">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126</v>
      </c>
      <c r="B1"/>
      <c r="C1"/>
      <c r="D1"/>
    </row>
    <row r="2">
      <c r="A2" t="str" s="15">
        <f>"PP_TURB_RIZ_PILA · CUI.PLATS_POISSONS · référence : "&amp;Besoins!B3&amp;" "&amp;Besoins!C3&amp;" · multiplicateur réglable sur la feuille ""Besoins"""</f>
        <v>PP_TURB_RIZ_PILA · CUI.PLATS_POISSONS · référence : 1 pc · multiplicateur réglable sur la feuille </v>
      </c>
      <c r="B2"/>
      <c r="C2"/>
      <c r="D2"/>
    </row>
    <row r="3">
      <c r="A3"/>
      <c r="B3"/>
      <c r="C3"/>
      <c r="D3"/>
    </row>
    <row r="4">
      <c r="A4" t="s" s="16">
        <v>127</v>
      </c>
      <c r="B4"/>
      <c r="C4"/>
      <c r="D4"/>
    </row>
    <row r="5">
      <c r="A5" t="s" s="17">
        <v>128</v>
      </c>
      <c r="B5" t="str" s="14">
        <f>"[METTRE EN PLACE] "&amp;Procedure!D2</f>
        <v>[METTRE EN PLACE] Mettre en place le poste de travail - 5 min  Denrées, matériels de préparation, de cuisson et de dressage.</v>
      </c>
      <c r="C5"/>
      <c r="D5"/>
    </row>
    <row r="6">
      <c r="A6" t="s" s="17">
        <v>129</v>
      </c>
      <c r="B6" t="str" s="14">
        <f>"[CONCASSER] "&amp;Procedure!D3</f>
        <v>[CONCASSER] Concasser et blanchir les os de buf - 10 min Couvrir d'eau froide, porter à ébullition. Ecumer soigneusement et rafraîchir.</v>
      </c>
      <c r="C6"/>
      <c r="D6"/>
    </row>
    <row r="7">
      <c r="A7"/>
      <c r="B7" t="str">
        <f>Besoins!B9</f>
        <v>EAU</v>
      </c>
      <c r="C7" s="11">
        <f>Besoins!E9</f>
        <v>0.4</v>
      </c>
      <c r="D7" t="str">
        <f>Besoins!F9</f>
        <v>kg</v>
      </c>
    </row>
    <row r="8">
      <c r="A8"/>
      <c r="B8" t="str">
        <f>Besoins!B20</f>
        <v>Gîte-gîte (bœuf)</v>
      </c>
      <c r="C8" s="11">
        <f>Besoins!E20</f>
        <v>0.4</v>
      </c>
      <c r="D8" t="str">
        <f>Besoins!F20</f>
        <v>kg</v>
      </c>
    </row>
    <row r="9">
      <c r="A9"/>
      <c r="B9" t="str">
        <f>Besoins!B21</f>
        <v>Macreuse à braiser (1315 sans jumeau nerveux)</v>
      </c>
      <c r="C9" s="11">
        <f>Besoins!E21</f>
        <v>0.8</v>
      </c>
      <c r="D9" t="str">
        <f>Besoins!F21</f>
        <v>kg</v>
      </c>
    </row>
    <row r="10">
      <c r="A10"/>
      <c r="B10" t="str">
        <f>Besoins!B22</f>
        <v>Plat de côtes (bœuf)</v>
      </c>
      <c r="C10" s="11">
        <f>Besoins!E22</f>
        <v>0.8</v>
      </c>
      <c r="D10" t="str">
        <f>Besoins!F22</f>
        <v>kg</v>
      </c>
    </row>
    <row r="11">
      <c r="A11"/>
      <c r="B11" t="str">
        <f>Besoins!B18</f>
        <v>BOEUF (queue) Toute Origine</v>
      </c>
      <c r="C11" s="11">
        <f>Besoins!E18</f>
        <v>0.8</v>
      </c>
      <c r="D11" t="str">
        <f>Besoins!F18</f>
        <v>kg</v>
      </c>
    </row>
    <row r="12">
      <c r="A12"/>
      <c r="B12" t="str">
        <f>Besoins!B19</f>
        <v>Boeuf hâché fin sans sel en pain</v>
      </c>
      <c r="C12" s="11">
        <f>Besoins!E19</f>
        <v>1.5</v>
      </c>
      <c r="D12" t="str">
        <f>Besoins!F19</f>
        <v>kg</v>
      </c>
    </row>
    <row r="13">
      <c r="A13"/>
      <c r="B13" t="str">
        <f>Besoins!B14</f>
        <v>CÉLERI-RAVE France</v>
      </c>
      <c r="C13" s="11">
        <f>Besoins!E14</f>
        <v>0.1</v>
      </c>
      <c r="D13" t="str">
        <f>Besoins!F14</f>
        <v>kg</v>
      </c>
    </row>
    <row r="14">
      <c r="A14"/>
      <c r="B14" t="s">
        <v>130</v>
      </c>
      <c r="C14" s="11">
        <f>'Besoins'!$B$2*0.4</f>
        <v>0.4</v>
      </c>
      <c r="D14" t="s">
        <v>35</v>
      </c>
    </row>
    <row r="15">
      <c r="A15" t="s" s="17">
        <v>131</v>
      </c>
      <c r="B15" t="str" s="14">
        <f>"[ÉPLUCHER] "&amp;Procedure!D4</f>
        <v>[ÉPLUCHER] Eplucher et laver tous les légumes - 20 min</v>
      </c>
      <c r="C15"/>
      <c r="D15"/>
    </row>
    <row r="16">
      <c r="A16" t="s" s="17">
        <v>132</v>
      </c>
      <c r="B16" t="str" s="14">
        <f>"[PRÉPARER] "&amp;Procedure!D5</f>
        <v>[PRÉPARER] 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v>
      </c>
      <c r="C16"/>
      <c r="D16"/>
    </row>
    <row r="17">
      <c r="A17"/>
      <c r="B17" t="str">
        <f>Besoins!B11</f>
        <v>carottes râpées</v>
      </c>
      <c r="C17" s="11">
        <f>Besoins!E11</f>
        <v>0.2</v>
      </c>
      <c r="D17" t="str">
        <f>Besoins!F11</f>
        <v>kg</v>
      </c>
    </row>
    <row r="18">
      <c r="A18"/>
      <c r="B18" t="str">
        <f>Besoins!B15</f>
        <v>oignons émincés</v>
      </c>
      <c r="C18" s="11">
        <f>Besoins!E15</f>
        <v>0.2</v>
      </c>
      <c r="D18" t="str">
        <f>Besoins!F15</f>
        <v>kg</v>
      </c>
    </row>
    <row r="19">
      <c r="A19"/>
      <c r="B19" t="str">
        <f>Besoins!B7</f>
        <v>CLOUS DE GIROFLES</v>
      </c>
      <c r="C19" s="11">
        <f>Besoins!E7</f>
        <v>2</v>
      </c>
      <c r="D19" t="str">
        <f>Besoins!F7</f>
        <v>pc</v>
      </c>
    </row>
    <row r="20">
      <c r="A20"/>
      <c r="B20" t="str">
        <f>Besoins!B13</f>
        <v>poireau blanc 3 cm</v>
      </c>
      <c r="C20" s="11">
        <f>Besoins!E13</f>
        <v>0.2</v>
      </c>
      <c r="D20" t="str">
        <f>Besoins!F13</f>
        <v>kg</v>
      </c>
    </row>
    <row r="21">
      <c r="A21"/>
      <c r="B21" t="str">
        <f>Besoins!B10</f>
        <v>bouquet garni arôme</v>
      </c>
      <c r="C21" s="11">
        <f>Besoins!E10</f>
        <v>1</v>
      </c>
      <c r="D21" t="str">
        <f>Besoins!F10</f>
        <v>pc</v>
      </c>
    </row>
    <row r="22">
      <c r="A22" t="s" s="17">
        <v>133</v>
      </c>
      <c r="B22" t="str" s="14">
        <f>"[RÉALISER] "&amp;Procedure!D6</f>
        <v>[RÉALISER] Réaliser un fond de cuisson (bouillon d'os) - 15 min Placer les os blanchis dans une grande marmite. Les couvrir avec 4 à 5 l d'eau froide et porter à ébullition. Ecumer, saler, poivrer et ajouter la garniture aromatique. Cuire très lentement durant 1 h environ.</v>
      </c>
      <c r="C22"/>
      <c r="D22"/>
    </row>
    <row r="23">
      <c r="A23" t="s" s="17">
        <v>134</v>
      </c>
      <c r="B23" t="str" s="14">
        <f>"[PARER] "&amp;Procedure!D7</f>
        <v>[PARER] Préparer les viandes du pot-au-feu - 20 min  Parer, dégraisser si nécessaire et ficeler les morceaux de viande.</v>
      </c>
      <c r="C23"/>
      <c r="D23"/>
    </row>
    <row r="24">
      <c r="A24" t="s" s="17">
        <v>135</v>
      </c>
      <c r="B24" t="str" s="14">
        <f>"[DÉGORGER] "&amp;Procedure!D8</f>
        <v>[DÉGORGER] Dégorger les os à moelle - 5 min Les placer dans une calotte avec de l'eau glacée vinaigrée. Les réserver en enceinte réfrigérée.</v>
      </c>
      <c r="C24"/>
      <c r="D24"/>
    </row>
    <row r="25">
      <c r="A25" t="s" s="17">
        <v>136</v>
      </c>
      <c r="B25" t="str" s="14">
        <f>"[MARQUER] "&amp;Procedure!D9</f>
        <v>[MARQUER] 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v>
      </c>
      <c r="C25"/>
      <c r="D25"/>
    </row>
    <row r="26">
      <c r="A26" t="s" s="17">
        <v>137</v>
      </c>
      <c r="B26" t="str" s="14">
        <f>"[PRÉPARER] "&amp;Procedure!D10</f>
        <v>[PRÉPARER] 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v>
      </c>
      <c r="C26"/>
      <c r="D26"/>
    </row>
    <row r="27">
      <c r="A27"/>
      <c r="B27" t="str">
        <f>Besoins!B12</f>
        <v>navets cubes 20X20</v>
      </c>
      <c r="C27" s="11">
        <f>Besoins!E12</f>
        <v>0.8</v>
      </c>
      <c r="D27" t="str">
        <f>Besoins!F12</f>
        <v>kg</v>
      </c>
    </row>
    <row r="28">
      <c r="A28"/>
      <c r="B28" t="str">
        <f>Besoins!B16</f>
        <v>Panais</v>
      </c>
      <c r="C28" s="11">
        <f>Besoins!E16</f>
        <v>0.4</v>
      </c>
      <c r="D28" t="str">
        <f>Besoins!F16</f>
        <v>kg</v>
      </c>
    </row>
    <row r="29">
      <c r="A29"/>
      <c r="B29" t="str">
        <f>Besoins!B17</f>
        <v>Pomme de terre cuite en robe</v>
      </c>
      <c r="C29" s="11">
        <f>Besoins!E17</f>
        <v>1</v>
      </c>
      <c r="D29" t="str">
        <f>Besoins!F17</f>
        <v>kg</v>
      </c>
    </row>
    <row r="30">
      <c r="A30"/>
      <c r="B30"/>
      <c r="C30"/>
      <c r="D30"/>
    </row>
    <row r="31">
      <c r="A31" t="s" s="18">
        <v>22</v>
      </c>
      <c r="B31"/>
      <c r="C31"/>
      <c r="D31"/>
    </row>
  </sheetData>
  <sheetProtection sheet="1" formatRows="0" formatColumns="0"/>
  <mergeCells count="13">
    <mergeCell ref="A1:D1"/>
    <mergeCell ref="A2:D2"/>
    <mergeCell ref="A4:D4"/>
    <mergeCell ref="B5:D5"/>
    <mergeCell ref="B6:D6"/>
    <mergeCell ref="B15:D15"/>
    <mergeCell ref="B16:D16"/>
    <mergeCell ref="B22:D22"/>
    <mergeCell ref="B23:D23"/>
    <mergeCell ref="B24:D24"/>
    <mergeCell ref="B25:D25"/>
    <mergeCell ref="B26:D26"/>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2026-09-23T21:18:11Z</dcterms:created>
  <dc:title>Turban de riz pilaf aux fruits </dc:title>
  <dc:subject/>
  <dc:creator>CUIS.web</dc:creator>
  <cp:lastModifiedBy/>
  <cp:keywords/>
  <dc:description>Export automatique — moteur récursif d'origine : Bernard Vandendaele</dc:description>
  <cp:category/>
  <dc:language>en-US</dc:language>
  <dcterms:modified xsi:type="dcterms:W3CDTF">2026-09-23T21:18:11Z</dcterms:modified>
  <cp:revision>1</cp:revision>
</cp:coreProperties>
</file>