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<sst xmlns="http://schemas.openxmlformats.org/spreadsheetml/2006/main" count="161" uniqueCount="161">
  <si>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</si>
  <si>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</si>
  <si>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Velouté de Veau</t>
  </si>
  <si>
    <t>Code</t>
  </si>
  <si>
    <t>00SAU_REC009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</si>
  <si>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</si>
  <si>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</si>
  <si>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</si>
  <si>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</si>
  <si>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</si>
  <si>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</si>
  <si>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</si>
  <si>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</si>
  <si>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</si>
  <si>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</si>
  <si>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</si>
  <si>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</si>
  <si>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</si>
  <si>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</si>
  <si>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</si>
  <si>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</si>
  <si>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</si>
  <si>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</si>
  <si>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</si>
  <si>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</si>
  <si>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</si>
  <si>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</si>
  <si>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</si>
  <si>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</si>
  <si>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</si>
  <si>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</si>
  <si>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</si>
  <si>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</si>
  <si>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</si>
  <si>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</si>
  <si>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</si>
  <si>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</si>
  <si>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</si>
  <si>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</si>
  <si>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</si>
  <si>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</si>
  <si>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</si>
  <si>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</si>
  <si>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</si>
  <si>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</si>
  <si>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</si>
  <si>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</si>
  <si>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</si>
  <si>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</si>
  <si>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</si>
  <si>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</si>
  <si>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</si>
  <si>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</si>
  <si>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</si>
  <si>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</si>
  <si>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</si>
  <si>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</si>
  <si>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</si>
  <si>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</si>
  <si>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</si>
  <si>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</si>
  <si>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</si>
  <si>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</si>
  <si>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</si>
  <si>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</si>
  <si>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</si>
  <si>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</si>
  <si>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</si>
  <si>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</si>
  <si>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</si>
  <si>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</si>
  <si>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</si>
  <si>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</si>
  <si>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</si>
  <si>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</si>
  <si>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</si>
  <si>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</si>
  <si>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</si>
  <si>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</si>
  <si>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</si>
  <si>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</si>
  <si>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</si>
  <si>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</si>
  <si>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</si>
  <si>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</si>
  <si>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</si>
  <si>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</si>
  <si>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</si>
  <si>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</si>
  <si>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</si>
  <si>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</si>
  <si>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</si>
  <si>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</si>
  <si>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</si>
  <si>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</si>
  <si>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</si>
  <si>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</si>
  <si>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</si>
  <si>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</si>
  <si>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</si>
  <si>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</si>
  <si>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</si>
  <si>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</si>
  <si>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</si>
  <si>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</si>
  <si>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</si>
  <si>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</si>
  <si>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</si>
  <si>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ÉTUVER</t>
  </si>
  <si>
    <t>Porter le Fond Blanc de Veau à ébullition.</t>
  </si>
  <si>
    <t>VERSER</t>
  </si>
  <si>
    <t>ASSAISONNER</t>
  </si>
  <si>
    <t>20 à 30 min</t>
  </si>
  <si>
    <t>PASSER</t>
  </si>
  <si>
    <t>Passer au chinois étamine dans un bain-marie à sauce ou dans un bahut selon la quantité.</t>
  </si>
  <si>
    <t>CORNER</t>
  </si>
  <si>
    <t>+ 63°C minimum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</si>
  <si>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</si>
  <si>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</si>
  <si>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</si>
  <si>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</si>
  <si>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</si>
  <si>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</si>
  <si>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</si>
  <si>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</si>
  <si>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</si>
  <si>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</si>
  <si>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</si>
  <si>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</si>
  <si>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</si>
  <si>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</si>
  <si>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</si>
  <si>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</si>
  <si>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</si>
  <si>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</si>
  <si>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</si>
  <si>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</si>
  <si>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</si>
  <si>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</si>
  <si>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</si>
  <si>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</si>
  <si>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</si>
  <si>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</si>
  <si>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</si>
  <si>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</si>
  <si>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</si>
  <si>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Veau</t>
  </si>
  <si>
    <t>Velouté de Veau  00SAU_REC009</t>
  </si>
  <si>
    <t>1.</t>
  </si>
  <si>
    <t>2.</t>
  </si>
  <si>
    <t xml:space="preserve">    Roux Blanc</t>
  </si>
  <si>
    <t>3.</t>
  </si>
  <si>
    <t xml:space="preserve">    Fond Blanc de Veau (réduit)</t>
  </si>
  <si>
    <t>4.</t>
  </si>
  <si>
    <t>5.</t>
  </si>
  <si>
    <t>6.</t>
  </si>
  <si>
    <t>7.</t>
  </si>
  <si>
    <t xml:space="preserve">    Beurre de cuisine bloc 10 kg</t>
  </si>
  <si>
    <t>↳ Fond Blanc de Veau (réduit)  FOND-VEAU-RED</t>
  </si>
  <si>
    <t>↳ Fond Blanc de Veau  00002625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</si>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</sst>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4.43914</v>
      </c>
    </row>
    <row r="12">
      <c r="A12" t="s" s="3">
        <v>17</v>
      </c>
      <c r="B12" s="4">
        <v>4.43914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4.43914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0.0004</v>
      </c>
      <c r="E10" s="11">
        <f>D10*$B$2</f>
        <v>0.0004</v>
      </c>
      <c r="F10" t="s">
        <v>42</v>
      </c>
      <c r="G10" s="4">
        <f>E10*12.5</f>
        <v>0.005</v>
      </c>
    </row>
    <row r="11">
      <c r="A11" t="s">
        <v>45</v>
      </c>
      <c r="B11" t="s">
        <v>46</v>
      </c>
      <c r="C11" t="s">
        <v>47</v>
      </c>
      <c r="D11" s="9">
        <v>0.0004</v>
      </c>
      <c r="E11" s="11">
        <f>D11*$B$2</f>
        <v>0.0004</v>
      </c>
      <c r="F11" t="s">
        <v>42</v>
      </c>
      <c r="G11" s="4">
        <f>E11*14</f>
        <v>0.0056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54</v>
      </c>
      <c r="G13" s="4">
        <f>E13*1.8</f>
        <v>0.072</v>
      </c>
    </row>
    <row r="14">
      <c r="A14" t="s">
        <v>55</v>
      </c>
      <c r="B14" t="s">
        <v>56</v>
      </c>
      <c r="C14" t="s">
        <v>53</v>
      </c>
      <c r="D14" s="9">
        <v>0.032</v>
      </c>
      <c r="E14" s="11">
        <f>D14*$B$2</f>
        <v>0.032</v>
      </c>
      <c r="F14" t="s">
        <v>42</v>
      </c>
      <c r="G14" s="4">
        <f>E14*1.8</f>
        <v>0.0576</v>
      </c>
    </row>
    <row r="15">
      <c r="A15" t="s">
        <v>57</v>
      </c>
      <c r="B15" t="s">
        <v>58</v>
      </c>
      <c r="C15" t="s">
        <v>53</v>
      </c>
      <c r="D15" s="9">
        <v>0.04</v>
      </c>
      <c r="E15" s="11">
        <f>D15*$B$2</f>
        <v>0.04</v>
      </c>
      <c r="F15" t="s">
        <v>42</v>
      </c>
      <c r="G15" s="4">
        <f>E15*0.4</f>
        <v>0.016</v>
      </c>
    </row>
    <row r="16">
      <c r="A16" t="s">
        <v>59</v>
      </c>
      <c r="B16" t="s">
        <v>60</v>
      </c>
      <c r="C16" t="s">
        <v>53</v>
      </c>
      <c r="D16" s="9">
        <v>0.08</v>
      </c>
      <c r="E16" s="11">
        <f>D16*$B$2</f>
        <v>0.08</v>
      </c>
      <c r="F16" t="s">
        <v>42</v>
      </c>
      <c r="G16" s="4">
        <f>E16*0.9</f>
        <v>0.072</v>
      </c>
    </row>
    <row r="17">
      <c r="A17" t="s">
        <v>61</v>
      </c>
      <c r="B17" t="s">
        <v>62</v>
      </c>
      <c r="C17" t="s">
        <v>63</v>
      </c>
      <c r="D17" s="9">
        <v>0.0004</v>
      </c>
      <c r="E17" s="11">
        <f>D17*$B$2</f>
        <v>0.0004</v>
      </c>
      <c r="F17" t="s">
        <v>42</v>
      </c>
      <c r="G17" s="4">
        <f>E17*0.35</f>
        <v>0.00014</v>
      </c>
    </row>
    <row r="18">
      <c r="A18" t="s" s="12">
        <v>64</v>
      </c>
      <c r="B18" t="s">
        <v>65</v>
      </c>
      <c r="C18" t="s">
        <v>66</v>
      </c>
      <c r="D18" s="9">
        <v>0.4</v>
      </c>
      <c r="E18" s="11">
        <f>D18*$B$2</f>
        <v>0.4</v>
      </c>
      <c r="F18" t="s">
        <v>42</v>
      </c>
      <c r="G18" s="4">
        <f>E18*5</f>
        <v>2</v>
      </c>
    </row>
    <row r="19">
      <c r="A19" t="s" s="12">
        <v>67</v>
      </c>
      <c r="B19" t="s">
        <v>68</v>
      </c>
      <c r="C19" t="s">
        <v>66</v>
      </c>
      <c r="D19" s="9">
        <v>0.4</v>
      </c>
      <c r="E19" s="11">
        <f>D19*$B$2</f>
        <v>0.4</v>
      </c>
      <c r="F19" t="s">
        <v>42</v>
      </c>
      <c r="G19" s="4">
        <f>E19*2.5</f>
        <v>1</v>
      </c>
    </row>
    <row r="20">
      <c r="A20" t="s" s="12">
        <v>69</v>
      </c>
      <c r="B20" t="s">
        <v>70</v>
      </c>
      <c r="C20" t="s">
        <v>66</v>
      </c>
      <c r="D20" s="9">
        <v>0.4</v>
      </c>
      <c r="E20" s="11">
        <f>D20*$B$2</f>
        <v>0.4</v>
      </c>
      <c r="F20" t="s">
        <v>42</v>
      </c>
      <c r="G20" s="4">
        <f>E20*2</f>
        <v>0.8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1</v>
      </c>
      <c r="E3" t="s">
        <v>25</v>
      </c>
      <c r="F3" t="s">
        <v>79</v>
      </c>
    </row>
    <row r="4">
      <c r="A4">
        <v>2</v>
      </c>
      <c r="B4" t="s">
        <v>80</v>
      </c>
      <c r="C4" t="s">
        <v>76</v>
      </c>
      <c r="D4" s="11">
        <v>3</v>
      </c>
      <c r="E4" t="s">
        <v>25</v>
      </c>
      <c r="F4" t="s">
        <v>79</v>
      </c>
    </row>
    <row r="5">
      <c r="A5">
        <v>3</v>
      </c>
      <c r="B5" t="s">
        <v>81</v>
      </c>
      <c r="C5" t="s">
        <v>82</v>
      </c>
      <c r="D5" s="11">
        <v>3</v>
      </c>
      <c r="E5" t="s">
        <v>25</v>
      </c>
      <c r="F5" t="s">
        <v>34</v>
      </c>
    </row>
    <row r="6">
      <c r="A6">
        <v>3</v>
      </c>
      <c r="B6" t="s">
        <v>83</v>
      </c>
      <c r="C6" t="s">
        <v>82</v>
      </c>
      <c r="D6" s="11">
        <v>0.4</v>
      </c>
      <c r="E6" t="s">
        <v>42</v>
      </c>
      <c r="F6" t="s">
        <v>66</v>
      </c>
    </row>
    <row r="7">
      <c r="A7">
        <v>3</v>
      </c>
      <c r="B7" t="s">
        <v>84</v>
      </c>
      <c r="C7" t="s">
        <v>82</v>
      </c>
      <c r="D7" s="11">
        <v>0.4</v>
      </c>
      <c r="E7" t="s">
        <v>42</v>
      </c>
      <c r="F7" t="s">
        <v>66</v>
      </c>
    </row>
    <row r="8">
      <c r="A8">
        <v>3</v>
      </c>
      <c r="B8" t="s">
        <v>85</v>
      </c>
      <c r="C8" t="s">
        <v>82</v>
      </c>
      <c r="D8" s="11">
        <v>0.4</v>
      </c>
      <c r="E8" t="s">
        <v>42</v>
      </c>
      <c r="F8" t="s">
        <v>66</v>
      </c>
    </row>
    <row r="9">
      <c r="A9">
        <v>3</v>
      </c>
      <c r="B9" t="s">
        <v>86</v>
      </c>
      <c r="C9" t="s">
        <v>82</v>
      </c>
      <c r="D9" s="11">
        <v>0.04</v>
      </c>
      <c r="E9" t="s">
        <v>42</v>
      </c>
      <c r="F9" t="s">
        <v>53</v>
      </c>
    </row>
    <row r="10">
      <c r="A10">
        <v>3</v>
      </c>
      <c r="B10" t="s">
        <v>87</v>
      </c>
      <c r="C10" t="s">
        <v>82</v>
      </c>
      <c r="D10" s="11">
        <v>0.04</v>
      </c>
      <c r="E10" t="s">
        <v>42</v>
      </c>
      <c r="F10" t="s">
        <v>53</v>
      </c>
    </row>
    <row r="11">
      <c r="A11">
        <v>3</v>
      </c>
      <c r="B11" t="s">
        <v>88</v>
      </c>
      <c r="C11" t="s">
        <v>82</v>
      </c>
      <c r="D11" s="11">
        <v>0.08</v>
      </c>
      <c r="E11" t="s">
        <v>42</v>
      </c>
      <c r="F11" t="s">
        <v>53</v>
      </c>
    </row>
    <row r="12">
      <c r="A12">
        <v>3</v>
      </c>
      <c r="B12" t="s">
        <v>89</v>
      </c>
      <c r="C12" t="s">
        <v>82</v>
      </c>
      <c r="D12" s="11">
        <v>0.032</v>
      </c>
      <c r="E12" t="s">
        <v>42</v>
      </c>
      <c r="F12" t="s">
        <v>53</v>
      </c>
    </row>
    <row r="13">
      <c r="A13">
        <v>3</v>
      </c>
      <c r="B13" t="s">
        <v>90</v>
      </c>
      <c r="C13" t="s">
        <v>82</v>
      </c>
      <c r="D13" s="11">
        <v>0</v>
      </c>
      <c r="E13" t="s">
        <v>42</v>
      </c>
      <c r="F13" t="s">
        <v>47</v>
      </c>
    </row>
    <row r="14">
      <c r="A14">
        <v>3</v>
      </c>
      <c r="B14" t="s">
        <v>91</v>
      </c>
      <c r="C14" t="s">
        <v>82</v>
      </c>
      <c r="D14" s="11">
        <v>0</v>
      </c>
      <c r="E14" t="s">
        <v>42</v>
      </c>
      <c r="F14" t="s">
        <v>41</v>
      </c>
    </row>
    <row r="15">
      <c r="A15">
        <v>3</v>
      </c>
      <c r="B15" t="s">
        <v>92</v>
      </c>
      <c r="C15" t="s">
        <v>82</v>
      </c>
      <c r="D15" s="11">
        <v>0</v>
      </c>
      <c r="E15" t="s">
        <v>42</v>
      </c>
      <c r="F15" t="s">
        <v>63</v>
      </c>
    </row>
    <row r="16">
      <c r="A16">
        <v>1</v>
      </c>
      <c r="B16" t="s">
        <v>93</v>
      </c>
      <c r="C16" t="s">
        <v>76</v>
      </c>
      <c r="D16" s="11">
        <v>0.12</v>
      </c>
      <c r="E16" t="s">
        <v>42</v>
      </c>
      <c r="F16" t="s">
        <v>94</v>
      </c>
    </row>
    <row r="17">
      <c r="A17">
        <v>2</v>
      </c>
      <c r="B17" t="s">
        <v>95</v>
      </c>
      <c r="C17" t="s">
        <v>82</v>
      </c>
      <c r="D17" s="11">
        <v>0.06</v>
      </c>
      <c r="E17" t="s">
        <v>42</v>
      </c>
      <c r="F17" t="s">
        <v>50</v>
      </c>
    </row>
    <row r="18">
      <c r="A18">
        <v>2</v>
      </c>
      <c r="B18" t="s">
        <v>96</v>
      </c>
      <c r="C18" t="s">
        <v>82</v>
      </c>
      <c r="D18" s="11">
        <v>0.06</v>
      </c>
      <c r="E18" t="s">
        <v>42</v>
      </c>
      <c r="F18" t="s">
        <v>37</v>
      </c>
    </row>
    <row r="19">
      <c r="A19">
        <v>1</v>
      </c>
      <c r="B19" t="s">
        <v>97</v>
      </c>
      <c r="C19" t="s">
        <v>82</v>
      </c>
      <c r="D19" s="11">
        <v>0.02</v>
      </c>
      <c r="E19" t="s">
        <v>42</v>
      </c>
      <c r="F19" t="s">
        <v>50</v>
      </c>
    </row>
    <row r="20">
      <c r="A20">
        <v>1</v>
      </c>
      <c r="B20" t="s">
        <v>98</v>
      </c>
      <c r="C20" t="s">
        <v>82</v>
      </c>
      <c r="D20" s="11">
        <v>0.001</v>
      </c>
      <c r="E20" t="s">
        <v>42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/>
    </row>
    <row r="3">
      <c r="A3" t="s">
        <v>2</v>
      </c>
      <c r="B3">
        <v>2</v>
      </c>
      <c r="C3" t="s">
        <v>107</v>
      </c>
      <c r="D3" t="inlineStr" s="14">
        <is>
          <t>Réaliser le Roux Blanc et le refroidir — Le réaliser dans une sauteuse suffisamment grande pour pouvoir incorporer le fond facilement.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2</v>
      </c>
      <c r="B5">
        <v>4</v>
      </c>
      <c r="C5" t="s">
        <v>110</v>
      </c>
      <c r="D5" t="inlineStr" s="14">
        <is>
          <t>Confectionner le velouté — Verser la moitié du fond blanc bouillant en une seule fois sur le roux froid. Mélanger hors du feu au fouet à sauce. Verser progressivement le reste du fond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111</v>
      </c>
      <c r="D6" t="inlineStr" s="14">
        <is>
          <t>Assaisonner et cuire — Assaisonner avec le sel fin, le poivre blanc ou le piment de Cayenne. Porter à ébullition sans arrêter de remuer. Laisser réduire très doucement en remuant de temps à autre à la spatule à réduction.</t>
        </is>
      </c>
      <c r="E6" t="s" s="14">
        <v>112</v>
      </c>
      <c r="F6"/>
    </row>
    <row r="7">
      <c r="A7" t="s">
        <v>2</v>
      </c>
      <c r="B7">
        <v>6</v>
      </c>
      <c r="C7" t="s">
        <v>113</v>
      </c>
      <c r="D7" t="s" s="14">
        <v>114</v>
      </c>
      <c r="E7" t="s" s="14"/>
      <c r="F7"/>
    </row>
    <row r="8">
      <c r="A8" t="s">
        <v>2</v>
      </c>
      <c r="B8">
        <v>7</v>
      </c>
      <c r="C8" t="s">
        <v>115</v>
      </c>
      <c r="D8" t="inlineStr" s="14">
        <is>
          <t>Corner les bords et beurrer le velouté en surface — Tamponner avec quelques petites parcelles de beurre. Réserver à couvert au bain-marie, ou refroidir rapidement et réglementairement.</t>
        </is>
      </c>
      <c r="E8" t="s" s="14">
        <v>116</v>
      </c>
      <c r="F8"/>
    </row>
    <row r="9">
      <c r="A9" t="s">
        <v>117</v>
      </c>
      <c r="B9">
        <v>1</v>
      </c>
      <c r="C9" t="s">
        <v>118</v>
      </c>
      <c r="D9" t="s" s="14">
        <v>119</v>
      </c>
      <c r="E9" t="s" s="14"/>
      <c r="F9" t="s">
        <v>120</v>
      </c>
    </row>
    <row r="10">
      <c r="A10" t="s">
        <v>117</v>
      </c>
      <c r="B10">
        <v>2</v>
      </c>
      <c r="C10" t="s">
        <v>113</v>
      </c>
      <c r="D10" t="s" s="14">
        <v>121</v>
      </c>
      <c r="E10" t="s" s="14"/>
      <c r="F10"/>
    </row>
    <row r="11">
      <c r="A11" t="s">
        <v>117</v>
      </c>
      <c r="B11">
        <v>3</v>
      </c>
      <c r="C11" t="s">
        <v>122</v>
      </c>
      <c r="D11" t="s" s="14">
        <v>123</v>
      </c>
      <c r="E11" t="s" s="14"/>
      <c r="F11"/>
    </row>
    <row r="12">
      <c r="A12" t="s">
        <v>124</v>
      </c>
      <c r="B12">
        <v>1</v>
      </c>
      <c r="C12" t="s">
        <v>125</v>
      </c>
      <c r="D12" t="s" s="14">
        <v>126</v>
      </c>
      <c r="E12" t="s" s="14">
        <v>127</v>
      </c>
      <c r="F12"/>
    </row>
    <row r="13">
      <c r="A13" t="s">
        <v>124</v>
      </c>
      <c r="B13">
        <v>2</v>
      </c>
      <c r="C13" t="s">
        <v>128</v>
      </c>
      <c r="D13" t="s" s="14">
        <v>129</v>
      </c>
      <c r="E13" t="s" s="14">
        <v>130</v>
      </c>
      <c r="F13"/>
    </row>
    <row r="14">
      <c r="A14" t="s">
        <v>124</v>
      </c>
      <c r="B14">
        <v>3</v>
      </c>
      <c r="C14" t="s">
        <v>131</v>
      </c>
      <c r="D14" t="s" s="14">
        <v>132</v>
      </c>
      <c r="E14" t="s" s="14">
        <v>133</v>
      </c>
      <c r="F14"/>
    </row>
    <row r="15">
      <c r="A15" t="s">
        <v>124</v>
      </c>
      <c r="B15">
        <v>4</v>
      </c>
      <c r="C15" t="s">
        <v>134</v>
      </c>
      <c r="D15" t="s" s="14">
        <v>135</v>
      </c>
      <c r="E15" t="s" s="14">
        <v>136</v>
      </c>
      <c r="F15"/>
    </row>
    <row r="16">
      <c r="A16" t="s">
        <v>124</v>
      </c>
      <c r="B16">
        <v>5</v>
      </c>
      <c r="C16" t="s">
        <v>128</v>
      </c>
      <c r="D16" t="s" s="14">
        <v>137</v>
      </c>
      <c r="E16" t="s" s="14">
        <v>138</v>
      </c>
      <c r="F16"/>
    </row>
    <row r="17">
      <c r="A17" t="s">
        <v>124</v>
      </c>
      <c r="B17">
        <v>6</v>
      </c>
      <c r="C17" t="s">
        <v>139</v>
      </c>
      <c r="D17" t="s" s="14">
        <v>140</v>
      </c>
      <c r="E17" t="s" s="14"/>
      <c r="F17"/>
    </row>
    <row r="18">
      <c r="A18" t="s">
        <v>141</v>
      </c>
      <c r="B18">
        <v>1</v>
      </c>
      <c r="C18" t="s">
        <v>105</v>
      </c>
      <c r="D18" t="s" s="14">
        <v>142</v>
      </c>
      <c r="E18" t="s" s="14"/>
      <c r="F18"/>
    </row>
    <row r="19">
      <c r="A19" t="s">
        <v>141</v>
      </c>
      <c r="B19">
        <v>2</v>
      </c>
      <c r="C19" t="s">
        <v>108</v>
      </c>
      <c r="D1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9" t="s" s="14"/>
      <c r="F19"/>
    </row>
    <row r="20">
      <c r="A20" t="s">
        <v>141</v>
      </c>
      <c r="B20">
        <v>3</v>
      </c>
      <c r="C20" t="s">
        <v>143</v>
      </c>
      <c r="D20" t="inlineStr" s="14">
        <is>
          <t>Cuire le roux blanc — Cuire très doucement à feu réduit sans arrêter de mélanger. Arrêter la cuisson lorsqu'il blanchit et devient mousseux — on dit alors qu'il « fleurit ».</t>
        </is>
      </c>
      <c r="E20" t="s" s="14">
        <v>144</v>
      </c>
      <c r="F20"/>
    </row>
    <row r="21">
      <c r="A21" t="s">
        <v>141</v>
      </c>
      <c r="B21">
        <v>4</v>
      </c>
      <c r="C21" t="s">
        <v>122</v>
      </c>
      <c r="D21" t="s" s="14">
        <v>145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146</v>
      </c>
      <c r="B1"/>
      <c r="C1"/>
      <c r="D1"/>
    </row>
    <row r="2">
      <c r="A2" t="str" s="15">
        <f>"00SAU_REC009 · CUI.SAU.BLANCHES · référence : "&amp;Besoins!B3&amp;" "&amp;Besoins!C3&amp;" · multiplicateur réglable sur la feuille ""Besoins"""</f>
        <v>00SAU_REC009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147</v>
      </c>
      <c r="B4"/>
      <c r="C4"/>
      <c r="D4"/>
    </row>
    <row r="5">
      <c r="A5" t="s" s="17">
        <v>148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149</v>
      </c>
      <c r="B6" t="str" s="14">
        <f>"[RÉALISER] "&amp;Procedure!D3</f>
        <v>[RÉALISER] Réaliser le Roux Blanc et le refroidir — Le réaliser dans une sauteuse suffisamment grande pour pouvoir incorporer le fond facilement. Arrêter la cuisson lorsqu'il blanchit et devient mousseux. Le laisser refroidir.</v>
      </c>
      <c r="C6"/>
      <c r="D6"/>
    </row>
    <row r="7">
      <c r="A7"/>
      <c r="B7" t="s">
        <v>150</v>
      </c>
      <c r="C7" s="11">
        <f>'Besoins'!$B$2*0.12</f>
        <v>0.12</v>
      </c>
      <c r="D7" t="s">
        <v>42</v>
      </c>
    </row>
    <row r="8">
      <c r="A8" t="s" s="17">
        <v>151</v>
      </c>
      <c r="B8" t="str" s="14">
        <f>"[ÉTUVER] "&amp;Procedure!D4</f>
        <v>[ÉTUVER] Porter le Fond Blanc de Veau à ébullition.</v>
      </c>
      <c r="C8"/>
      <c r="D8"/>
    </row>
    <row r="9">
      <c r="A9"/>
      <c r="B9" t="s">
        <v>152</v>
      </c>
      <c r="C9" s="11">
        <f>'Besoins'!$B$2*1</f>
        <v>1</v>
      </c>
      <c r="D9" t="s">
        <v>25</v>
      </c>
    </row>
    <row r="10">
      <c r="A10" t="s" s="17">
        <v>153</v>
      </c>
      <c r="B10" t="str" s="14">
        <f>"[VERSER] "&amp;Procedure!D5</f>
        <v>[VERSER] Confectionner le velouté — Verser la moitié du fond blanc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152</v>
      </c>
      <c r="C11" s="11">
        <f>'Besoins'!$B$2*1</f>
        <v>1</v>
      </c>
      <c r="D11" t="s">
        <v>25</v>
      </c>
    </row>
    <row r="12">
      <c r="A12"/>
      <c r="B12" t="s">
        <v>150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154</v>
      </c>
      <c r="B14" t="str" s="14">
        <f>"[ASSAISONNER] "&amp;Procedure!D6</f>
        <v>[ASSAISONNER] Assaisonner et cuire — Assaisonner avec le sel fin, le poivre blanc ou le piment de Cayenne. Porter à ébullition sans arrêter de remuer. Laisser réduire très doucement en remuant de temps à autre à la spatule à réduction.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155</v>
      </c>
      <c r="B16" t="str" s="14">
        <f>"[PASSER] "&amp;Procedure!D7</f>
        <v>[PASSER] Passer au chinois étamine dans un bain-marie à sauce ou dans un bahut selon la quantité.</v>
      </c>
      <c r="C16"/>
      <c r="D16"/>
    </row>
    <row r="17">
      <c r="A17" t="s" s="17">
        <v>156</v>
      </c>
      <c r="B17" t="str" s="14">
        <f>"[CORNER] "&amp;Procedure!D8</f>
        <v>[CORNER] Corner les bords et beurrer le velouté en surface — Tamponner avec quelques petites parcelles de beurre. Réserver à couvert au bain-marie, ou refroidir rapidement et réglementairement.</v>
      </c>
      <c r="C17"/>
      <c r="D17"/>
    </row>
    <row r="18">
      <c r="A18"/>
      <c r="B18" t="s">
        <v>157</v>
      </c>
      <c r="C18" s="11">
        <f>'Besoins'!$B$2*0.02</f>
        <v>0.02</v>
      </c>
      <c r="D18" t="s">
        <v>42</v>
      </c>
    </row>
    <row r="19">
      <c r="A19"/>
      <c r="B19" t="str" s="18">
        <f>"ℹ "&amp;Procedure!E8</f>
        <v>ℹ</v>
      </c>
      <c r="C19"/>
      <c r="D19"/>
    </row>
    <row r="20">
      <c r="A20"/>
      <c r="B20"/>
      <c r="C20"/>
      <c r="D20"/>
    </row>
    <row r="21">
      <c r="A21" t="s" s="16">
        <v>158</v>
      </c>
      <c r="B21"/>
      <c r="C21"/>
      <c r="D21"/>
    </row>
    <row r="22">
      <c r="A22" t="s" s="17">
        <v>148</v>
      </c>
      <c r="B22" t="str" s="14">
        <f>"[MAINTENIR] "&amp;Procedure!D9</f>
        <v>[MAINTENIR] Maintenir la cuisson du fond blanc à très faible ébullition pendant 2h à 3h</v>
      </c>
      <c r="C22"/>
      <c r="D22"/>
    </row>
    <row r="23">
      <c r="A23" t="s" s="17">
        <v>149</v>
      </c>
      <c r="B23" t="str" s="14">
        <f>"[PASSER] "&amp;Procedure!D10</f>
        <v>[PASSER] Passer le fond blanc au chinois étamine sans le remuer</v>
      </c>
      <c r="C23"/>
      <c r="D23"/>
    </row>
    <row r="24">
      <c r="A24" t="s" s="17">
        <v>151</v>
      </c>
      <c r="B24" t="str" s="14">
        <f>"[REFROIDIR] "&amp;Procedure!D11</f>
        <v>[REFROIDIR] Refroidir le fond rapidement</v>
      </c>
      <c r="C24"/>
      <c r="D24"/>
    </row>
    <row r="25">
      <c r="A25"/>
      <c r="B25"/>
      <c r="C25"/>
      <c r="D25"/>
    </row>
    <row r="26">
      <c r="A26" t="s" s="16">
        <v>159</v>
      </c>
      <c r="B26"/>
      <c r="C26"/>
      <c r="D26"/>
    </row>
    <row r="27">
      <c r="A27" t="s" s="17">
        <v>148</v>
      </c>
      <c r="B27" t="str" s="14">
        <f>"[CONCASSER] "&amp;Procedure!D12</f>
        <v>[CONCASSER] Concasser les os et parures de veau — blanchir à l'eau froide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149</v>
      </c>
      <c r="B29" t="str" s="14">
        <f>"[ÉPLUCHER] "&amp;Procedure!D13</f>
        <v>[ÉPLUCHER] Rafraîchir les ingrédients de base à l'eau courante</v>
      </c>
      <c r="C29"/>
      <c r="D29"/>
    </row>
    <row r="30">
      <c r="A30"/>
      <c r="B30" t="str" s="18">
        <f>"ℹ "&amp;Procedure!E13</f>
        <v>ℹ</v>
      </c>
      <c r="C30"/>
      <c r="D30"/>
    </row>
    <row r="31">
      <c r="A31" t="s" s="17">
        <v>151</v>
      </c>
      <c r="B31" t="str" s="14">
        <f>"[MARQUER] "&amp;Procedure!D14</f>
        <v>[MARQUER] Marquer le fond blanc en cuisson</v>
      </c>
      <c r="C31"/>
      <c r="D31"/>
    </row>
    <row r="32">
      <c r="A32"/>
      <c r="B32" t="str" s="18">
        <f>"ℹ "&amp;Procedure!E14</f>
        <v>ℹ</v>
      </c>
      <c r="C32"/>
      <c r="D32"/>
    </row>
    <row r="33">
      <c r="A33" t="s" s="17">
        <v>153</v>
      </c>
      <c r="B33" t="str" s="14">
        <f>"[ÉCUMER] "&amp;Procedure!D15</f>
        <v>[ÉCUMER] Écumer soigneusement</v>
      </c>
      <c r="C33"/>
      <c r="D33"/>
    </row>
    <row r="34">
      <c r="A34"/>
      <c r="B34" t="str" s="18">
        <f>"ℹ "&amp;Procedure!E15</f>
        <v>ℹ</v>
      </c>
      <c r="C34"/>
      <c r="D34"/>
    </row>
    <row r="35">
      <c r="A35" t="s" s="17">
        <v>154</v>
      </c>
      <c r="B35" t="str" s="14">
        <f>"[ÉPLUCHER] "&amp;Procedure!D16</f>
        <v>[ÉPLUCHER] Préparer les éléments de la garniture aromatique</v>
      </c>
      <c r="C35"/>
      <c r="D35"/>
    </row>
    <row r="36">
      <c r="A36"/>
      <c r="B36" t="str" s="18">
        <f>"ℹ "&amp;Procedure!E16</f>
        <v>ℹ</v>
      </c>
      <c r="C36"/>
      <c r="D36"/>
    </row>
    <row r="37">
      <c r="A37" t="s" s="17">
        <v>155</v>
      </c>
      <c r="B37" t="str" s="14">
        <f>"[MOUILLER] "&amp;Procedure!D17</f>
        <v>[MOUILLER] Ajouter la garniture aromatique dans le fond blanc</v>
      </c>
      <c r="C37"/>
      <c r="D37"/>
    </row>
    <row r="38">
      <c r="A38"/>
      <c r="B38"/>
      <c r="C38"/>
      <c r="D38"/>
    </row>
    <row r="39">
      <c r="A39" t="s" s="16">
        <v>160</v>
      </c>
      <c r="B39"/>
      <c r="C39"/>
      <c r="D39"/>
    </row>
    <row r="40">
      <c r="A40" t="s" s="17">
        <v>148</v>
      </c>
      <c r="B40" t="str" s="14">
        <f>"[METTRE EN PLACE] "&amp;Procedure!D18</f>
        <v>[METTRE EN PLACE] Mettre en place — Peser, mesurer et contrôler les denrées. Tamiser la farine. Découper le beurre en parcelles.</v>
      </c>
      <c r="C40"/>
      <c r="D40"/>
    </row>
    <row r="41">
      <c r="A41"/>
      <c r="B41" t="s">
        <v>157</v>
      </c>
      <c r="C41" s="11">
        <f>'Besoins'!$B$2*0.06</f>
        <v>0.06</v>
      </c>
      <c r="D41" t="s">
        <v>42</v>
      </c>
    </row>
    <row r="42">
      <c r="A42"/>
      <c r="B42" t="str">
        <f>Besoins!B8</f>
        <v>farine de blé tamisée type 55</v>
      </c>
      <c r="C42" s="11">
        <f>Besoins!E8</f>
        <v>0.06</v>
      </c>
      <c r="D42" t="str">
        <f>Besoins!F8</f>
        <v>kg</v>
      </c>
    </row>
    <row r="43">
      <c r="A43" t="s" s="17">
        <v>149</v>
      </c>
      <c r="B43" t="str" s="14">
        <f>"[ÉTUVER] "&amp;Procedure!D19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3"/>
      <c r="D43"/>
    </row>
    <row r="44">
      <c r="A44"/>
      <c r="B44" t="s">
        <v>157</v>
      </c>
      <c r="C44" s="11">
        <f>'Besoins'!$B$2*0.06</f>
        <v>0.06</v>
      </c>
      <c r="D44" t="s">
        <v>42</v>
      </c>
    </row>
    <row r="45">
      <c r="A45"/>
      <c r="B45" t="str">
        <f>Besoins!B8</f>
        <v>farine de blé tamisée type 55</v>
      </c>
      <c r="C45" s="11">
        <f>Besoins!E8</f>
        <v>0.06</v>
      </c>
      <c r="D45" t="str">
        <f>Besoins!F8</f>
        <v>kg</v>
      </c>
    </row>
    <row r="46">
      <c r="A46" t="s" s="17">
        <v>151</v>
      </c>
      <c r="B46" t="str" s="14">
        <f>"[RÉDUIRE] "&amp;Procedure!D20</f>
        <v>[RÉDUIRE] Cuire le roux blanc — Cuire très doucement à feu réduit sans arrêter de mélanger. Arrêter la cuisson lorsqu'il blanchit et devient mousseux — on dit alors qu'il « fleurit ».</v>
      </c>
      <c r="C46"/>
      <c r="D46"/>
    </row>
    <row r="47">
      <c r="A47"/>
      <c r="B47" t="str" s="18">
        <f>"ℹ "&amp;Procedure!E20</f>
        <v>ℹ</v>
      </c>
      <c r="C47"/>
      <c r="D47"/>
    </row>
    <row r="48">
      <c r="A48" t="s" s="17">
        <v>153</v>
      </c>
      <c r="B48" t="str" s="14">
        <f>"[REFROIDIR] "&amp;Procedure!D21</f>
        <v>[REFROIDIR] Refroidir rapidement — Retirer la sauteuse du feu. Si nécessaire, plonger le fond dans une plaque d'eau froide pour stopper la cuisson.</v>
      </c>
      <c r="C48"/>
      <c r="D48"/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7:D17"/>
    <mergeCell ref="B19:D19"/>
    <mergeCell ref="A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  <mergeCell ref="B40:D40"/>
    <mergeCell ref="B43:D43"/>
    <mergeCell ref="B46:D46"/>
    <mergeCell ref="B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2026-09-23T21:24:33Z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2026-09-23T21:24:33Z</dcterms:modified>
  <cp:revision>1</cp:revision>
</cp:coreProperties>
</file>