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<sst xmlns="http://schemas.openxmlformats.org/spreadsheetml/2006/main" count="131" uniqueCount="131">
  <si>
    <t>Fiche technique</t>
  </si>
  <si>
    <t>Nom</t>
  </si>
  <si>
    <t>Sauce Espagnole</t>
  </si>
  <si>
    <t>Code</t>
  </si>
  <si>
    <t>00SAU_REC007</t>
  </si>
  <si>
    <t>Classe</t>
  </si>
  <si>
    <t>Sauces brunes et dérivées (CUI.SAU.BRUNES)</t>
  </si>
  <si>
    <t>Statut</t>
  </si>
  <si>
    <t>publie</t>
  </si>
  <si>
    <t>Verrouillée</t>
  </si>
  <si>
    <t>Oui — Corpus CDR (Cuisine de Référence 1993) audité et corrigé — verrouillé Chapitre 5</t>
  </si>
  <si>
    <t>Source bibliographique</t>
  </si>
  <si>
    <t>La Cuisine de Référence (BPI.CDR)</t>
  </si>
  <si>
    <t>Provenance</t>
  </si>
  <si>
    <t>Quantité de référence</t>
  </si>
  <si>
    <t>1 lt</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</si>
  <si>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</si>
  <si>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</si>
  <si>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</si>
  <si>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</si>
  <si>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</si>
  <si>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</si>
  <si>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</si>
  <si>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</si>
  <si>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</si>
  <si>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lt</t>
  </si>
  <si>
    <t>Quantité obtenue</t>
  </si>
  <si>
    <t>Matière première</t>
  </si>
  <si>
    <t>Base (×1, modifiable)</t>
  </si>
  <si>
    <t>Quantité</t>
  </si>
  <si>
    <t>Unité</t>
  </si>
  <si>
    <t>Coût</t>
  </si>
  <si>
    <t>RNM100733</t>
  </si>
  <si>
    <t>Lardons lardon cru fumé</t>
  </si>
  <si>
    <t>Charcuterie</t>
  </si>
  <si>
    <t>kg</t>
  </si>
  <si>
    <t>00000061</t>
  </si>
  <si>
    <t>EAU</t>
  </si>
  <si>
    <t>Matières diverses (à trier)</t>
  </si>
  <si>
    <t>00001758</t>
  </si>
  <si>
    <t>concentré de tomates</t>
  </si>
  <si>
    <t>Épicerie salée</t>
  </si>
  <si>
    <t>00001743</t>
  </si>
  <si>
    <t>farine de blé tamisée type 55</t>
  </si>
  <si>
    <t>pc</t>
  </si>
  <si>
    <t>HER-BOUQUET-G</t>
  </si>
  <si>
    <t>Bouquet garni sachet dose</t>
  </si>
  <si>
    <t>Herbes aromatiques séchées</t>
  </si>
  <si>
    <t>KNORR-FBLIE-STD</t>
  </si>
  <si>
    <t>Fonds Brun Lié (Knorr Professional)</t>
  </si>
  <si>
    <t>Fonds déshydratés et poudres</t>
  </si>
  <si>
    <t>BEU-CUISINE</t>
  </si>
  <si>
    <t>Beurre de cuisine bloc 10 kg</t>
  </si>
  <si>
    <t>Beurres et margarines</t>
  </si>
  <si>
    <t>RNM17710123</t>
  </si>
  <si>
    <t>AIL frais France cat.I 60-80mm</t>
  </si>
  <si>
    <t>Légumes</t>
  </si>
  <si>
    <t>RNM9740123</t>
  </si>
  <si>
    <t>CAROTTE France cat.I botte</t>
  </si>
  <si>
    <t>bte</t>
  </si>
  <si>
    <t>RNM27820123</t>
  </si>
  <si>
    <t>OIGNON jaune France cat.I 60-80mm</t>
  </si>
  <si>
    <t>RNM10130123</t>
  </si>
  <si>
    <t>TOMATE ronde Espagne cat.I 67-82mm</t>
  </si>
  <si>
    <t>Total</t>
  </si>
  <si>
    <t>Niveau</t>
  </si>
  <si>
    <t>Composant</t>
  </si>
  <si>
    <t>Type</t>
  </si>
  <si>
    <t>Quantité (pour 1 lt)</t>
  </si>
  <si>
    <t>recette</t>
  </si>
  <si>
    <t>Sauces brunes et dérivées</t>
  </si>
  <si>
    <t xml:space="preserve">    ↳ Fond brun de veau reconstitue (collectivite)</t>
  </si>
  <si>
    <t>Préparations de base collectivité</t>
  </si>
  <si>
    <t xml:space="preserve">        ↳ EAU</t>
  </si>
  <si>
    <t>matiere</t>
  </si>
  <si>
    <t xml:space="preserve">        ↳ Fonds Brun Lié (Knorr Professional)</t>
  </si>
  <si>
    <t xml:space="preserve">    ↳ Roux Brun</t>
  </si>
  <si>
    <t>Roux et liaisons de base</t>
  </si>
  <si>
    <t xml:space="preserve">        ↳ Beurre de cuisine bloc 10 kg</t>
  </si>
  <si>
    <t xml:space="preserve">        ↳ farine de blé tamisée type 55</t>
  </si>
  <si>
    <t xml:space="preserve">    ↳ Lardons lardon cru fumé</t>
  </si>
  <si>
    <t xml:space="preserve">    ↳ CAROTTE France cat.I botte</t>
  </si>
  <si>
    <t xml:space="preserve">    ↳ OIGNON jaune France cat.I 60-80mm</t>
  </si>
  <si>
    <t xml:space="preserve">    ↳ TOMATE ronde Espagne cat.I 67-82mm</t>
  </si>
  <si>
    <t xml:space="preserve">    ↳ concentré de tomates</t>
  </si>
  <si>
    <t xml:space="preserve">    ↳ AIL frais France cat.I 60-80mm</t>
  </si>
  <si>
    <t xml:space="preserve">    ↳ Bouquet garni sachet dose</t>
  </si>
  <si>
    <t>Recette</t>
  </si>
  <si>
    <t>#</t>
  </si>
  <si>
    <t>Verbe</t>
  </si>
  <si>
    <t>Étape</t>
  </si>
  <si>
    <t>Précision technique</t>
  </si>
  <si>
    <t>Durée</t>
  </si>
  <si>
    <t>METTRE EN PLACE</t>
  </si>
  <si>
    <t>Mettre en place — Peser, mesurer et contrôler les denrées.</t>
  </si>
  <si>
    <t>PRÉPARER</t>
  </si>
  <si>
    <t>ÉTUVER</t>
  </si>
  <si>
    <t>Reconstituer le fond brun de veau selon le mode d'emploi et le porter à ébullition.</t>
  </si>
  <si>
    <t>INCORPORER</t>
  </si>
  <si>
    <t>Ajouter le concentré de tomates et le faire revenir quelques secondes pour lui faire perdre son acidité. Laisser refroidir le roux tomaté.</t>
  </si>
  <si>
    <t>VERSER</t>
  </si>
  <si>
    <t>CUIRE</t>
  </si>
  <si>
    <t>Cuire la sauce à couvert au four de préférence, en dépouillant aussi souvent que nécessaire.</t>
  </si>
  <si>
    <t>1h à 1h30 selon quantité</t>
  </si>
  <si>
    <t>PASSER</t>
  </si>
  <si>
    <t>Passer la sauce espagnole au chinois étamine en foulant légèrement — Vérifier l'assaisonnement et l'onctuosité.</t>
  </si>
  <si>
    <t>REFROIDIR</t>
  </si>
  <si>
    <t>Refroidir rapidement et réserver à couvert au réfrigérateur, ou tamponner et maintenir au bain-marie.</t>
  </si>
  <si>
    <t>+3°C max ou +63°C</t>
  </si>
  <si>
    <t>Fond brun de veau reconstitue (collectivite)</t>
  </si>
  <si>
    <t>DISSOUDRE</t>
  </si>
  <si>
    <t>Délayer la poudre dans l'eau froide en fouettant, puis porter à ébullition en remuant régulièrement.</t>
  </si>
  <si>
    <t>Roux Brun</t>
  </si>
  <si>
    <t>Mettre en place — Peser, mesurer et contrôler les denrées. Tamiser la farine. Découper le beurre en parcelles.</t>
  </si>
  <si>
    <t>6 à 8 min</t>
  </si>
  <si>
    <t>Arrêter et refroidir rapidement — Attention : à quantités égales, le roux brun procure une liaison inférieure au roux blanc.</t>
  </si>
  <si>
    <t>Fiche technique — Sauce Espagnole</t>
  </si>
  <si>
    <t>Sauce Espagnole  00SAU_REC007</t>
  </si>
  <si>
    <t>1.</t>
  </si>
  <si>
    <t>2.</t>
  </si>
  <si>
    <t>3.</t>
  </si>
  <si>
    <t xml:space="preserve">    Fond brun de veau reconstitue (collectivite)</t>
  </si>
  <si>
    <t>4.</t>
  </si>
  <si>
    <t xml:space="preserve">    Roux Brun</t>
  </si>
  <si>
    <t>5.</t>
  </si>
  <si>
    <t>6.</t>
  </si>
  <si>
    <t>7.</t>
  </si>
  <si>
    <t>8.</t>
  </si>
  <si>
    <t>9.</t>
  </si>
  <si>
    <t>↳ Fond brun de veau reconstitue (collectivite)  GRO-FOND-VEAU</t>
  </si>
  <si>
    <t>↳ Roux Brun  00SAU_REC003</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</si>
</sst>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9">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10"/>
      <color rgb="FF777777"/>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20">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applyAlignment="1">
      <alignment wrapText="1"/>
    </xf>
    <xf numFmtId="0" fontId="8"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15.161775</v>
      </c>
    </row>
    <row r="12">
      <c r="A12" t="s" s="3">
        <v>17</v>
      </c>
      <c r="B12" s="4">
        <v>15.161775</v>
      </c>
    </row>
    <row r="13">
      <c r="A13"/>
      <c r="B13"/>
    </row>
    <row r="14">
      <c r="A14" t="s" s="5">
        <v>18</v>
      </c>
      <c r="B14" t="s" s="5">
        <v>15</v>
      </c>
    </row>
    <row r="15">
      <c r="A15" t="s" s="5">
        <v>19</v>
      </c>
      <c r="B15" s="6">
        <v>15.161775</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8"/>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1</v>
      </c>
      <c r="C3" t="s" s="10">
        <v>25</v>
      </c>
      <c r="D3"/>
      <c r="E3"/>
      <c r="F3"/>
    </row>
    <row r="4">
      <c r="A4" t="s">
        <v>26</v>
      </c>
      <c r="B4" s="11">
        <f>$B$2*B3</f>
        <v>1</v>
      </c>
      <c r="C4" t="str">
        <f>C3</f>
        <v>lt</v>
      </c>
      <c r="D4"/>
      <c r="E4"/>
      <c r="F4"/>
    </row>
    <row r="5">
      <c r="A5"/>
      <c r="B5"/>
      <c r="C5"/>
      <c r="D5"/>
      <c r="E5"/>
      <c r="F5"/>
    </row>
    <row r="6">
      <c r="A6" t="s" s="2">
        <v>3</v>
      </c>
      <c r="B6" t="s" s="2">
        <v>27</v>
      </c>
      <c r="C6" t="s" s="2">
        <v>5</v>
      </c>
      <c r="D6" t="s" s="2">
        <v>28</v>
      </c>
      <c r="E6" t="s" s="2">
        <v>29</v>
      </c>
      <c r="F6" t="s" s="2">
        <v>30</v>
      </c>
      <c r="G6" t="s" s="2">
        <v>31</v>
      </c>
    </row>
    <row r="7">
      <c r="A7" t="s">
        <v>32</v>
      </c>
      <c r="B7" t="s">
        <v>33</v>
      </c>
      <c r="C7" t="s">
        <v>34</v>
      </c>
      <c r="D7" s="9">
        <v>0.05</v>
      </c>
      <c r="E7" s="11">
        <f>D7*$B$2</f>
        <v>0.05</v>
      </c>
      <c r="F7" t="s">
        <v>35</v>
      </c>
      <c r="G7" s="4">
        <f>E7*8.96</f>
        <v>0.448</v>
      </c>
    </row>
    <row r="8">
      <c r="A8" t="s" s="12">
        <v>36</v>
      </c>
      <c r="B8" t="s">
        <v>37</v>
      </c>
      <c r="C8" t="s">
        <v>38</v>
      </c>
      <c r="D8" s="9">
        <v>2.925</v>
      </c>
      <c r="E8" s="11">
        <f>D8*$B$2</f>
        <v>2.925</v>
      </c>
      <c r="F8" t="s">
        <v>25</v>
      </c>
      <c r="G8" s="4">
        <f>E8*0.003</f>
        <v>0.008775</v>
      </c>
    </row>
    <row r="9">
      <c r="A9" t="s" s="12">
        <v>39</v>
      </c>
      <c r="B9" t="s">
        <v>40</v>
      </c>
      <c r="C9" t="s">
        <v>41</v>
      </c>
      <c r="D9" s="9">
        <v>0.02</v>
      </c>
      <c r="E9" s="11">
        <f>D9*$B$2</f>
        <v>0.02</v>
      </c>
      <c r="F9">
        <v>5</v>
      </c>
      <c r="G9" s="4">
        <f>E9*0</f>
        <v>0</v>
      </c>
    </row>
    <row r="10">
      <c r="A10" t="s" s="12">
        <v>42</v>
      </c>
      <c r="B10" t="s">
        <v>43</v>
      </c>
      <c r="C10" t="s">
        <v>41</v>
      </c>
      <c r="D10" s="9">
        <v>0.06</v>
      </c>
      <c r="E10" s="11">
        <f>D10*$B$2</f>
        <v>0.06</v>
      </c>
      <c r="F10" t="s">
        <v>44</v>
      </c>
      <c r="G10" s="4">
        <f>E10*0</f>
        <v>0</v>
      </c>
    </row>
    <row r="11">
      <c r="A11" t="s">
        <v>45</v>
      </c>
      <c r="B11" t="s">
        <v>46</v>
      </c>
      <c r="C11" t="s">
        <v>47</v>
      </c>
      <c r="D11" s="9">
        <v>1</v>
      </c>
      <c r="E11" s="11">
        <f>D11*$B$2</f>
        <v>1</v>
      </c>
      <c r="F11" t="s">
        <v>35</v>
      </c>
      <c r="G11" s="4">
        <f>E11*14</f>
        <v>14</v>
      </c>
    </row>
    <row r="12">
      <c r="A12" t="s">
        <v>48</v>
      </c>
      <c r="B12" t="s">
        <v>49</v>
      </c>
      <c r="C12" t="s">
        <v>50</v>
      </c>
      <c r="D12" s="9">
        <v>0.075</v>
      </c>
      <c r="E12" s="11">
        <f>D12*$B$2</f>
        <v>0.075</v>
      </c>
      <c r="F12" t="s">
        <v>35</v>
      </c>
      <c r="G12" s="4">
        <f>E12*0</f>
        <v>0</v>
      </c>
    </row>
    <row r="13">
      <c r="A13" t="s">
        <v>51</v>
      </c>
      <c r="B13" t="s">
        <v>52</v>
      </c>
      <c r="C13" t="s">
        <v>53</v>
      </c>
      <c r="D13" s="9">
        <v>0.06</v>
      </c>
      <c r="E13" s="11">
        <f>D13*$B$2</f>
        <v>0.06</v>
      </c>
      <c r="F13" t="s">
        <v>35</v>
      </c>
      <c r="G13" s="4">
        <f>E13*4.9</f>
        <v>0.294</v>
      </c>
    </row>
    <row r="14">
      <c r="A14" t="s">
        <v>54</v>
      </c>
      <c r="B14" t="s">
        <v>55</v>
      </c>
      <c r="C14" t="s">
        <v>56</v>
      </c>
      <c r="D14" s="9">
        <v>0.01</v>
      </c>
      <c r="E14" s="11">
        <f>D14*$B$2</f>
        <v>0.01</v>
      </c>
      <c r="F14" t="s">
        <v>35</v>
      </c>
      <c r="G14" s="4">
        <f>E14*6.5</f>
        <v>0.065</v>
      </c>
    </row>
    <row r="15">
      <c r="A15" t="s">
        <v>57</v>
      </c>
      <c r="B15" t="s">
        <v>58</v>
      </c>
      <c r="C15" t="s">
        <v>56</v>
      </c>
      <c r="D15" s="9">
        <v>0.05</v>
      </c>
      <c r="E15" s="11">
        <f>D15*$B$2</f>
        <v>0.05</v>
      </c>
      <c r="F15" t="s">
        <v>59</v>
      </c>
      <c r="G15" s="4">
        <f>E15*1.8</f>
        <v>0.09</v>
      </c>
    </row>
    <row r="16">
      <c r="A16" t="s">
        <v>60</v>
      </c>
      <c r="B16" t="s">
        <v>61</v>
      </c>
      <c r="C16" t="s">
        <v>56</v>
      </c>
      <c r="D16" s="9">
        <v>0.3</v>
      </c>
      <c r="E16" s="11">
        <f>D16*$B$2</f>
        <v>0.3</v>
      </c>
      <c r="F16" t="s">
        <v>35</v>
      </c>
      <c r="G16" s="4">
        <f>E16*0.4</f>
        <v>0.12</v>
      </c>
    </row>
    <row r="17">
      <c r="A17" t="s">
        <v>62</v>
      </c>
      <c r="B17" t="s">
        <v>63</v>
      </c>
      <c r="C17" t="s">
        <v>56</v>
      </c>
      <c r="D17" s="9">
        <v>0.04</v>
      </c>
      <c r="E17" s="11">
        <f>D17*$B$2</f>
        <v>0.04</v>
      </c>
      <c r="F17" t="s">
        <v>35</v>
      </c>
      <c r="G17" s="4">
        <f>E17*3.4</f>
        <v>0.136</v>
      </c>
    </row>
    <row r="18">
      <c r="A18"/>
      <c r="B18"/>
      <c r="C18"/>
      <c r="D18"/>
      <c r="E18"/>
      <c r="F18" t="s" s="3">
        <v>64</v>
      </c>
      <c r="G18" s="13">
        <f>SUM(G7:G17)</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5"/>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65</v>
      </c>
      <c r="B1" t="s" s="2">
        <v>66</v>
      </c>
      <c r="C1" t="s" s="2">
        <v>67</v>
      </c>
      <c r="D1" t="s" s="2">
        <v>68</v>
      </c>
      <c r="E1" t="s" s="2">
        <v>30</v>
      </c>
      <c r="F1" t="s" s="2">
        <v>5</v>
      </c>
    </row>
    <row r="2">
      <c r="A2">
        <v>0</v>
      </c>
      <c r="B2" t="s">
        <v>2</v>
      </c>
      <c r="C2" t="s">
        <v>69</v>
      </c>
      <c r="D2" s="11">
        <v>1</v>
      </c>
      <c r="E2" t="s">
        <v>25</v>
      </c>
      <c r="F2" t="s">
        <v>70</v>
      </c>
    </row>
    <row r="3">
      <c r="A3">
        <v>1</v>
      </c>
      <c r="B3" t="s">
        <v>71</v>
      </c>
      <c r="C3" t="s">
        <v>69</v>
      </c>
      <c r="D3" s="11">
        <v>3</v>
      </c>
      <c r="E3" t="s">
        <v>25</v>
      </c>
      <c r="F3" t="s">
        <v>72</v>
      </c>
    </row>
    <row r="4">
      <c r="A4">
        <v>2</v>
      </c>
      <c r="B4" t="s">
        <v>73</v>
      </c>
      <c r="C4" t="s">
        <v>74</v>
      </c>
      <c r="D4" s="11">
        <v>2.925</v>
      </c>
      <c r="E4" t="s">
        <v>25</v>
      </c>
      <c r="F4" t="s">
        <v>38</v>
      </c>
    </row>
    <row r="5">
      <c r="A5">
        <v>2</v>
      </c>
      <c r="B5" t="s">
        <v>75</v>
      </c>
      <c r="C5" t="s">
        <v>74</v>
      </c>
      <c r="D5" s="11">
        <v>0.075</v>
      </c>
      <c r="E5" t="s">
        <v>35</v>
      </c>
      <c r="F5" t="s">
        <v>50</v>
      </c>
    </row>
    <row r="6">
      <c r="A6">
        <v>1</v>
      </c>
      <c r="B6" t="s">
        <v>76</v>
      </c>
      <c r="C6" t="s">
        <v>69</v>
      </c>
      <c r="D6" s="11">
        <v>0.12</v>
      </c>
      <c r="E6" t="s">
        <v>35</v>
      </c>
      <c r="F6" t="s">
        <v>77</v>
      </c>
    </row>
    <row r="7">
      <c r="A7">
        <v>2</v>
      </c>
      <c r="B7" t="s">
        <v>78</v>
      </c>
      <c r="C7" t="s">
        <v>74</v>
      </c>
      <c r="D7" s="11">
        <v>0.06</v>
      </c>
      <c r="E7" t="s">
        <v>35</v>
      </c>
      <c r="F7" t="s">
        <v>53</v>
      </c>
    </row>
    <row r="8">
      <c r="A8">
        <v>2</v>
      </c>
      <c r="B8" t="s">
        <v>79</v>
      </c>
      <c r="C8" t="s">
        <v>74</v>
      </c>
      <c r="D8" s="11">
        <v>0.06</v>
      </c>
      <c r="E8" t="s">
        <v>35</v>
      </c>
      <c r="F8" t="s">
        <v>41</v>
      </c>
    </row>
    <row r="9">
      <c r="A9">
        <v>1</v>
      </c>
      <c r="B9" t="s">
        <v>80</v>
      </c>
      <c r="C9" t="s">
        <v>74</v>
      </c>
      <c r="D9" s="11">
        <v>0.05</v>
      </c>
      <c r="E9" t="s">
        <v>35</v>
      </c>
      <c r="F9" t="s">
        <v>34</v>
      </c>
    </row>
    <row r="10">
      <c r="A10">
        <v>1</v>
      </c>
      <c r="B10" t="s">
        <v>81</v>
      </c>
      <c r="C10" t="s">
        <v>74</v>
      </c>
      <c r="D10" s="11">
        <v>0.05</v>
      </c>
      <c r="E10" t="s">
        <v>35</v>
      </c>
      <c r="F10" t="s">
        <v>56</v>
      </c>
    </row>
    <row r="11">
      <c r="A11">
        <v>1</v>
      </c>
      <c r="B11" t="s">
        <v>82</v>
      </c>
      <c r="C11" t="s">
        <v>74</v>
      </c>
      <c r="D11" s="11">
        <v>0.3</v>
      </c>
      <c r="E11" t="s">
        <v>35</v>
      </c>
      <c r="F11" t="s">
        <v>56</v>
      </c>
    </row>
    <row r="12">
      <c r="A12">
        <v>1</v>
      </c>
      <c r="B12" t="s">
        <v>83</v>
      </c>
      <c r="C12" t="s">
        <v>74</v>
      </c>
      <c r="D12" s="11">
        <v>0.04</v>
      </c>
      <c r="E12" t="s">
        <v>35</v>
      </c>
      <c r="F12" t="s">
        <v>56</v>
      </c>
    </row>
    <row r="13">
      <c r="A13">
        <v>1</v>
      </c>
      <c r="B13" t="s">
        <v>84</v>
      </c>
      <c r="C13" t="s">
        <v>74</v>
      </c>
      <c r="D13" s="11">
        <v>0.02</v>
      </c>
      <c r="E13" t="s">
        <v>35</v>
      </c>
      <c r="F13" t="s">
        <v>41</v>
      </c>
    </row>
    <row r="14">
      <c r="A14">
        <v>1</v>
      </c>
      <c r="B14" t="s">
        <v>85</v>
      </c>
      <c r="C14" t="s">
        <v>74</v>
      </c>
      <c r="D14" s="11">
        <v>0.01</v>
      </c>
      <c r="E14" t="s">
        <v>35</v>
      </c>
      <c r="F14" t="s">
        <v>56</v>
      </c>
    </row>
    <row r="15">
      <c r="A15">
        <v>1</v>
      </c>
      <c r="B15" t="s">
        <v>86</v>
      </c>
      <c r="C15" t="s">
        <v>74</v>
      </c>
      <c r="D15" s="11">
        <v>1</v>
      </c>
      <c r="E15" t="s">
        <v>44</v>
      </c>
      <c r="F15" t="s">
        <v>47</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5"/>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87</v>
      </c>
      <c r="B1" t="s" s="2">
        <v>88</v>
      </c>
      <c r="C1" t="s" s="2">
        <v>89</v>
      </c>
      <c r="D1" t="s" s="2">
        <v>90</v>
      </c>
      <c r="E1" t="s" s="2">
        <v>91</v>
      </c>
      <c r="F1" t="s" s="2">
        <v>92</v>
      </c>
    </row>
    <row r="2">
      <c r="A2" t="s">
        <v>2</v>
      </c>
      <c r="B2">
        <v>1</v>
      </c>
      <c r="C2" t="s">
        <v>93</v>
      </c>
      <c r="D2" t="s" s="14">
        <v>94</v>
      </c>
      <c r="E2" t="s" s="14"/>
      <c r="F2"/>
    </row>
    <row r="3">
      <c r="A3" t="s">
        <v>2</v>
      </c>
      <c r="B3">
        <v>2</v>
      </c>
      <c r="C3" t="s">
        <v>95</v>
      </c>
      <c r="D3" t="inlineStr" s="14">
        <is>
          <t>Préparer les éléments de la garniture aromatique — Tailler le lard en petits dés et le faire blanchir. Éplucher, laver et tailler les carottes et les oignons en Mirepoix. Éplucher et laver les gousses d'ail, ôter le germe et les écraser. Confectionner le bouquet garni.</t>
        </is>
      </c>
      <c r="E3" t="s" s="14"/>
      <c r="F3"/>
    </row>
    <row r="4">
      <c r="A4" t="s">
        <v>2</v>
      </c>
      <c r="B4">
        <v>3</v>
      </c>
      <c r="C4" t="s">
        <v>96</v>
      </c>
      <c r="D4" t="s" s="14">
        <v>97</v>
      </c>
      <c r="E4" t="s" s="14"/>
      <c r="F4"/>
    </row>
    <row r="5">
      <c r="A5" t="s">
        <v>2</v>
      </c>
      <c r="B5">
        <v>4</v>
      </c>
      <c r="C5" t="s">
        <v>96</v>
      </c>
      <c r="D5" t="inlineStr" s="14">
        <is>
          <t>Réaliser la sauce espagnole — Faire fondre le lard dans une grande sauteuse avec le beurre. Ajouter les carottes et les oignons, les laisser pincer légèrement. Ajouter la farine (singer) et la laisser torréfier de manière à obtenir un roux légèrement brun.</t>
        </is>
      </c>
      <c r="E5" t="s" s="14"/>
      <c r="F5"/>
    </row>
    <row r="6">
      <c r="A6" t="s">
        <v>2</v>
      </c>
      <c r="B6">
        <v>5</v>
      </c>
      <c r="C6" t="s">
        <v>98</v>
      </c>
      <c r="D6" t="s" s="14">
        <v>99</v>
      </c>
      <c r="E6" t="s" s="14"/>
      <c r="F6"/>
    </row>
    <row r="7">
      <c r="A7" t="s">
        <v>2</v>
      </c>
      <c r="B7">
        <v>6</v>
      </c>
      <c r="C7" t="s">
        <v>100</v>
      </c>
      <c r="D7" t="inlineStr" s="14">
        <is>
          <t>Verser progressivement le fond brun bouillant en remuant au fouet. Porter à ébullition sans arrêter de remuer. Ajouter les tomates concassées, l'ail et le bouquet garni.</t>
        </is>
      </c>
      <c r="E7" t="s" s="14"/>
      <c r="F7"/>
    </row>
    <row r="8">
      <c r="A8" t="s">
        <v>2</v>
      </c>
      <c r="B8">
        <v>7</v>
      </c>
      <c r="C8" t="s">
        <v>101</v>
      </c>
      <c r="D8" t="s" s="14">
        <v>102</v>
      </c>
      <c r="E8" t="s" s="14">
        <v>103</v>
      </c>
      <c r="F8"/>
    </row>
    <row r="9">
      <c r="A9" t="s">
        <v>2</v>
      </c>
      <c r="B9">
        <v>8</v>
      </c>
      <c r="C9" t="s">
        <v>104</v>
      </c>
      <c r="D9" t="s" s="14">
        <v>105</v>
      </c>
      <c r="E9" t="s" s="14"/>
      <c r="F9"/>
    </row>
    <row r="10">
      <c r="A10" t="s">
        <v>2</v>
      </c>
      <c r="B10">
        <v>9</v>
      </c>
      <c r="C10" t="s">
        <v>106</v>
      </c>
      <c r="D10" t="s" s="14">
        <v>107</v>
      </c>
      <c r="E10" t="s" s="14">
        <v>108</v>
      </c>
      <c r="F10"/>
    </row>
    <row r="11">
      <c r="A11" t="s">
        <v>109</v>
      </c>
      <c r="B11">
        <v>1</v>
      </c>
      <c r="C11" t="s">
        <v>110</v>
      </c>
      <c r="D11" t="s" s="14">
        <v>111</v>
      </c>
      <c r="E11" t="s" s="14"/>
      <c r="F11"/>
    </row>
    <row r="12">
      <c r="A12" t="s">
        <v>112</v>
      </c>
      <c r="B12">
        <v>1</v>
      </c>
      <c r="C12" t="s">
        <v>93</v>
      </c>
      <c r="D12" t="s" s="14">
        <v>113</v>
      </c>
      <c r="E12" t="s" s="14"/>
      <c r="F12"/>
    </row>
    <row r="13">
      <c r="A13" t="s">
        <v>112</v>
      </c>
      <c r="B13">
        <v>2</v>
      </c>
      <c r="C13" t="s">
        <v>96</v>
      </c>
      <c r="D13" t="inlineStr" s="14">
        <is>
          <t>Réaliser le roux — Faire fondre le beurre en parcelles dans une sauteuse. Ajouter la farine tamisée et mélanger à l'aide d'une spatule jusqu'à obtenir un mélange lisse.</t>
        </is>
      </c>
      <c r="E13" t="s" s="14"/>
      <c r="F13"/>
    </row>
    <row r="14">
      <c r="A14" t="s">
        <v>112</v>
      </c>
      <c r="B14">
        <v>3</v>
      </c>
      <c r="C14" t="s">
        <v>101</v>
      </c>
      <c r="D14" t="inlineStr" s="14">
        <is>
          <t>Cuire le roux brun — Prolonger la cuisson jusqu'à dextrinisation — hydrolyse de l'amidon et caramélisation légère. Ne pas exagérer la coloration qui doit être brun clair. Au-delà apparaît un mauvais goût de corne brûlée.</t>
        </is>
      </c>
      <c r="E14" t="s" s="14">
        <v>114</v>
      </c>
      <c r="F14"/>
    </row>
    <row r="15">
      <c r="A15" t="s">
        <v>112</v>
      </c>
      <c r="B15">
        <v>4</v>
      </c>
      <c r="C15" t="s">
        <v>106</v>
      </c>
      <c r="D15" t="s" s="14">
        <v>115</v>
      </c>
      <c r="E15" t="s" s="14"/>
      <c r="F15"/>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54"/>
  <cols>
    <col min="1" max="1" width="22" customWidth="1"/>
    <col min="2" max="2" width="52" customWidth="1"/>
    <col min="3" max="3" width="14" customWidth="1"/>
    <col min="4" max="4" width="10" customWidth="1"/>
  </cols>
  <sheetData>
    <row r="1" customHeight="1" ht="24">
      <c r="A1" t="s" s="7">
        <v>116</v>
      </c>
      <c r="B1"/>
      <c r="C1"/>
      <c r="D1"/>
    </row>
    <row r="2">
      <c r="A2" t="str" s="15">
        <f>"00SAU_REC007 · CUI.SAU.BRUNES · référence : "&amp;Besoins!B3&amp;" "&amp;Besoins!C3&amp;" · multiplicateur réglable sur la feuille ""Besoins"""</f>
        <v>00SAU_REC007 · CUI.SAU.BRUNES · référence : 1 lt · multiplicateur réglable sur la feuille </v>
      </c>
      <c r="B2"/>
      <c r="C2"/>
      <c r="D2"/>
    </row>
    <row r="3">
      <c r="A3"/>
      <c r="B3"/>
      <c r="C3"/>
      <c r="D3"/>
    </row>
    <row r="4">
      <c r="A4" t="s" s="16">
        <v>117</v>
      </c>
      <c r="B4"/>
      <c r="C4"/>
      <c r="D4"/>
    </row>
    <row r="5">
      <c r="A5" t="s" s="17">
        <v>118</v>
      </c>
      <c r="B5" t="str" s="14">
        <f>"[METTRE EN PLACE] "&amp;Procedure!D2</f>
        <v>[METTRE EN PLACE] Mettre en place — Peser, mesurer et contrôler les denrées.</v>
      </c>
      <c r="C5"/>
      <c r="D5"/>
    </row>
    <row r="6">
      <c r="A6" t="s" s="17">
        <v>119</v>
      </c>
      <c r="B6" t="str" s="14">
        <f>"[PRÉPARER] "&amp;Procedure!D3</f>
        <v>[PRÉPARER] Préparer les éléments de la garniture aromatique — Tailler le lard en petits dés et le faire blanchir. Éplucher, laver et tailler les carottes et les oignons en Mirepoix. Éplucher et laver les gousses d'ail, ôter le germe et les écraser. Confectionner le bouquet garni.</v>
      </c>
      <c r="C6"/>
      <c r="D6"/>
    </row>
    <row r="7">
      <c r="A7"/>
      <c r="B7" t="str">
        <f>Besoins!B7</f>
        <v>Lardons lardon cru fumé</v>
      </c>
      <c r="C7" s="11">
        <f>Besoins!E7</f>
        <v>0.05</v>
      </c>
      <c r="D7" t="str">
        <f>Besoins!F7</f>
        <v>kg</v>
      </c>
    </row>
    <row r="8">
      <c r="A8"/>
      <c r="B8" t="str">
        <f>Besoins!B15</f>
        <v>CAROTTE France cat.I botte</v>
      </c>
      <c r="C8" s="11">
        <f>Besoins!E15</f>
        <v>0.05</v>
      </c>
      <c r="D8" t="str">
        <f>Besoins!F15</f>
        <v>kg</v>
      </c>
    </row>
    <row r="9">
      <c r="A9"/>
      <c r="B9" t="str">
        <f>Besoins!B16</f>
        <v>OIGNON jaune France cat.I 60-80mm</v>
      </c>
      <c r="C9" s="11">
        <f>Besoins!E16</f>
        <v>0.3</v>
      </c>
      <c r="D9" t="str">
        <f>Besoins!F16</f>
        <v>kg</v>
      </c>
    </row>
    <row r="10">
      <c r="A10"/>
      <c r="B10" t="str">
        <f>Besoins!B14</f>
        <v>AIL frais France cat.I 60-80mm</v>
      </c>
      <c r="C10" s="11">
        <f>Besoins!E14</f>
        <v>0.01</v>
      </c>
      <c r="D10" t="str">
        <f>Besoins!F14</f>
        <v>kg</v>
      </c>
    </row>
    <row r="11">
      <c r="A11"/>
      <c r="B11" t="str">
        <f>Besoins!B11</f>
        <v>Bouquet garni sachet dose</v>
      </c>
      <c r="C11" s="11">
        <f>Besoins!E11</f>
        <v>1</v>
      </c>
      <c r="D11" t="str">
        <f>Besoins!F11</f>
        <v>pc</v>
      </c>
    </row>
    <row r="12">
      <c r="A12" t="s" s="17">
        <v>120</v>
      </c>
      <c r="B12" t="str" s="14">
        <f>"[ÉTUVER] "&amp;Procedure!D4</f>
        <v>[ÉTUVER] Reconstituer le fond brun de veau selon le mode d'emploi et le porter à ébullition.</v>
      </c>
      <c r="C12"/>
      <c r="D12"/>
    </row>
    <row r="13">
      <c r="A13"/>
      <c r="B13" t="s">
        <v>121</v>
      </c>
      <c r="C13" s="11">
        <f>'Besoins'!$B$2*3</f>
        <v>3</v>
      </c>
      <c r="D13" t="s">
        <v>25</v>
      </c>
    </row>
    <row r="14">
      <c r="A14" t="s" s="17">
        <v>122</v>
      </c>
      <c r="B14" t="str" s="14">
        <f>"[ÉTUVER] "&amp;Procedure!D5</f>
        <v>[ÉTUVER] Réaliser la sauce espagnole — Faire fondre le lard dans une grande sauteuse avec le beurre. Ajouter les carottes et les oignons, les laisser pincer légèrement. Ajouter la farine (singer) et la laisser torréfier de manière à obtenir un roux légèrement brun.</v>
      </c>
      <c r="C14"/>
      <c r="D14"/>
    </row>
    <row r="15">
      <c r="A15"/>
      <c r="B15" t="str">
        <f>Besoins!B7</f>
        <v>Lardons lardon cru fumé</v>
      </c>
      <c r="C15" s="11">
        <f>Besoins!E7</f>
        <v>0.05</v>
      </c>
      <c r="D15" t="str">
        <f>Besoins!F7</f>
        <v>kg</v>
      </c>
    </row>
    <row r="16">
      <c r="A16"/>
      <c r="B16" t="str">
        <f>Besoins!B15</f>
        <v>CAROTTE France cat.I botte</v>
      </c>
      <c r="C16" s="11">
        <f>Besoins!E15</f>
        <v>0.05</v>
      </c>
      <c r="D16" t="str">
        <f>Besoins!F15</f>
        <v>kg</v>
      </c>
    </row>
    <row r="17">
      <c r="A17"/>
      <c r="B17" t="str">
        <f>Besoins!B16</f>
        <v>OIGNON jaune France cat.I 60-80mm</v>
      </c>
      <c r="C17" s="11">
        <f>Besoins!E16</f>
        <v>0.3</v>
      </c>
      <c r="D17" t="str">
        <f>Besoins!F16</f>
        <v>kg</v>
      </c>
    </row>
    <row r="18">
      <c r="A18"/>
      <c r="B18" t="s">
        <v>123</v>
      </c>
      <c r="C18" s="11">
        <f>'Besoins'!$B$2*0.12</f>
        <v>0.12</v>
      </c>
      <c r="D18" t="s">
        <v>35</v>
      </c>
    </row>
    <row r="19">
      <c r="A19"/>
      <c r="B19" t="str">
        <f>Besoins!B17</f>
        <v>TOMATE ronde Espagne cat.I 67-82mm</v>
      </c>
      <c r="C19" s="11">
        <f>Besoins!E17</f>
        <v>0.04</v>
      </c>
      <c r="D19" t="str">
        <f>Besoins!F17</f>
        <v>kg</v>
      </c>
    </row>
    <row r="20">
      <c r="A20"/>
      <c r="B20" t="str">
        <f>Besoins!B9</f>
        <v>concentré de tomates</v>
      </c>
      <c r="C20" s="11">
        <f>Besoins!E9</f>
        <v>0.02</v>
      </c>
      <c r="D20" t="str">
        <f>Besoins!F9</f>
        <v>kg</v>
      </c>
    </row>
    <row r="21">
      <c r="A21"/>
      <c r="B21" t="str">
        <f>Besoins!B14</f>
        <v>AIL frais France cat.I 60-80mm</v>
      </c>
      <c r="C21" s="11">
        <f>Besoins!E14</f>
        <v>0.01</v>
      </c>
      <c r="D21" t="str">
        <f>Besoins!F14</f>
        <v>kg</v>
      </c>
    </row>
    <row r="22">
      <c r="A22"/>
      <c r="B22" t="str">
        <f>Besoins!B11</f>
        <v>Bouquet garni sachet dose</v>
      </c>
      <c r="C22" s="11">
        <f>Besoins!E11</f>
        <v>1</v>
      </c>
      <c r="D22" t="str">
        <f>Besoins!F11</f>
        <v>pc</v>
      </c>
    </row>
    <row r="23">
      <c r="A23" t="s" s="17">
        <v>124</v>
      </c>
      <c r="B23" t="str" s="14">
        <f>"[INCORPORER] "&amp;Procedure!D6</f>
        <v>[INCORPORER] Ajouter le concentré de tomates et le faire revenir quelques secondes pour lui faire perdre son acidité. Laisser refroidir le roux tomaté.</v>
      </c>
      <c r="C23"/>
      <c r="D23"/>
    </row>
    <row r="24">
      <c r="A24"/>
      <c r="B24" t="str">
        <f>Besoins!B17</f>
        <v>TOMATE ronde Espagne cat.I 67-82mm</v>
      </c>
      <c r="C24" s="11">
        <f>Besoins!E17</f>
        <v>0.04</v>
      </c>
      <c r="D24" t="str">
        <f>Besoins!F17</f>
        <v>kg</v>
      </c>
    </row>
    <row r="25">
      <c r="A25"/>
      <c r="B25" t="str">
        <f>Besoins!B9</f>
        <v>concentré de tomates</v>
      </c>
      <c r="C25" s="11">
        <f>Besoins!E9</f>
        <v>0.02</v>
      </c>
      <c r="D25" t="str">
        <f>Besoins!F9</f>
        <v>kg</v>
      </c>
    </row>
    <row r="26">
      <c r="A26" t="s" s="17">
        <v>125</v>
      </c>
      <c r="B26" t="str" s="14">
        <f>"[VERSER] "&amp;Procedure!D7</f>
        <v>[VERSER] Verser progressivement le fond brun bouillant en remuant au fouet. Porter à ébullition sans arrêter de remuer. Ajouter les tomates concassées, l'ail et le bouquet garni.</v>
      </c>
      <c r="C26"/>
      <c r="D26"/>
    </row>
    <row r="27">
      <c r="A27"/>
      <c r="B27" t="s">
        <v>121</v>
      </c>
      <c r="C27" s="11">
        <f>'Besoins'!$B$2*3</f>
        <v>3</v>
      </c>
      <c r="D27" t="s">
        <v>25</v>
      </c>
    </row>
    <row r="28">
      <c r="A28"/>
      <c r="B28" t="s">
        <v>123</v>
      </c>
      <c r="C28" s="11">
        <f>'Besoins'!$B$2*0.12</f>
        <v>0.12</v>
      </c>
      <c r="D28" t="s">
        <v>35</v>
      </c>
    </row>
    <row r="29">
      <c r="A29"/>
      <c r="B29" t="str">
        <f>Besoins!B17</f>
        <v>TOMATE ronde Espagne cat.I 67-82mm</v>
      </c>
      <c r="C29" s="11">
        <f>Besoins!E17</f>
        <v>0.04</v>
      </c>
      <c r="D29" t="str">
        <f>Besoins!F17</f>
        <v>kg</v>
      </c>
    </row>
    <row r="30">
      <c r="A30"/>
      <c r="B30" t="str">
        <f>Besoins!B14</f>
        <v>AIL frais France cat.I 60-80mm</v>
      </c>
      <c r="C30" s="11">
        <f>Besoins!E14</f>
        <v>0.01</v>
      </c>
      <c r="D30" t="str">
        <f>Besoins!F14</f>
        <v>kg</v>
      </c>
    </row>
    <row r="31">
      <c r="A31"/>
      <c r="B31" t="str">
        <f>Besoins!B11</f>
        <v>Bouquet garni sachet dose</v>
      </c>
      <c r="C31" s="11">
        <f>Besoins!E11</f>
        <v>1</v>
      </c>
      <c r="D31" t="str">
        <f>Besoins!F11</f>
        <v>pc</v>
      </c>
    </row>
    <row r="32">
      <c r="A32" t="s" s="17">
        <v>126</v>
      </c>
      <c r="B32" t="str" s="14">
        <f>"[CUIRE] "&amp;Procedure!D8</f>
        <v>[CUIRE] Cuire la sauce à couvert au four de préférence, en dépouillant aussi souvent que nécessaire.</v>
      </c>
      <c r="C32"/>
      <c r="D32"/>
    </row>
    <row r="33">
      <c r="A33"/>
      <c r="B33" t="str" s="18">
        <f>"ℹ "&amp;Procedure!E8</f>
        <v>ℹ</v>
      </c>
      <c r="C33"/>
      <c r="D33"/>
    </row>
    <row r="34">
      <c r="A34" t="s" s="17">
        <v>127</v>
      </c>
      <c r="B34" t="str" s="14">
        <f>"[PASSER] "&amp;Procedure!D9</f>
        <v>[PASSER] Passer la sauce espagnole au chinois étamine en foulant légèrement — Vérifier l'assaisonnement et l'onctuosité.</v>
      </c>
      <c r="C34"/>
      <c r="D34"/>
    </row>
    <row r="35">
      <c r="A35" t="s" s="17">
        <v>128</v>
      </c>
      <c r="B35" t="str" s="14">
        <f>"[REFROIDIR] "&amp;Procedure!D10</f>
        <v>[REFROIDIR] Refroidir rapidement et réserver à couvert au réfrigérateur, ou tamponner et maintenir au bain-marie.</v>
      </c>
      <c r="C35"/>
      <c r="D35"/>
    </row>
    <row r="36">
      <c r="A36"/>
      <c r="B36" t="str" s="18">
        <f>"ℹ "&amp;Procedure!E10</f>
        <v>ℹ</v>
      </c>
      <c r="C36"/>
      <c r="D36"/>
    </row>
    <row r="37">
      <c r="A37"/>
      <c r="B37"/>
      <c r="C37"/>
      <c r="D37"/>
    </row>
    <row r="38">
      <c r="A38" t="s" s="16">
        <v>129</v>
      </c>
      <c r="B38"/>
      <c r="C38"/>
      <c r="D38"/>
    </row>
    <row r="39">
      <c r="A39" t="s" s="17">
        <v>118</v>
      </c>
      <c r="B39" t="str" s="14">
        <f>"[DISSOUDRE] "&amp;Procedure!D11</f>
        <v>[DISSOUDRE] Délayer la poudre dans l'eau froide en fouettant, puis porter à ébullition en remuant régulièrement.</v>
      </c>
      <c r="C39"/>
      <c r="D39"/>
    </row>
    <row r="40">
      <c r="A40"/>
      <c r="B40" t="str">
        <f>Besoins!B8</f>
        <v>EAU</v>
      </c>
      <c r="C40" s="11">
        <f>Besoins!E8</f>
        <v>2.925</v>
      </c>
      <c r="D40" t="str">
        <f>Besoins!F8</f>
        <v>lt</v>
      </c>
    </row>
    <row r="41">
      <c r="A41"/>
      <c r="B41" t="str">
        <f>Besoins!B12</f>
        <v>Fonds Brun Lié (Knorr Professional)</v>
      </c>
      <c r="C41" s="11">
        <f>Besoins!E12</f>
        <v>0.075</v>
      </c>
      <c r="D41" t="str">
        <f>Besoins!F12</f>
        <v>kg</v>
      </c>
    </row>
    <row r="42">
      <c r="A42"/>
      <c r="B42"/>
      <c r="C42"/>
      <c r="D42"/>
    </row>
    <row r="43">
      <c r="A43" t="s" s="16">
        <v>130</v>
      </c>
      <c r="B43"/>
      <c r="C43"/>
      <c r="D43"/>
    </row>
    <row r="44">
      <c r="A44" t="s" s="17">
        <v>118</v>
      </c>
      <c r="B44" t="str" s="14">
        <f>"[METTRE EN PLACE] "&amp;Procedure!D12</f>
        <v>[METTRE EN PLACE] Mettre en place — Peser, mesurer et contrôler les denrées. Tamiser la farine. Découper le beurre en parcelles.</v>
      </c>
      <c r="C44"/>
      <c r="D44"/>
    </row>
    <row r="45">
      <c r="A45"/>
      <c r="B45" t="str">
        <f>Besoins!B13</f>
        <v>Beurre de cuisine bloc 10 kg</v>
      </c>
      <c r="C45" s="11">
        <f>Besoins!E13</f>
        <v>0.06</v>
      </c>
      <c r="D45" t="str">
        <f>Besoins!F13</f>
        <v>kg</v>
      </c>
    </row>
    <row r="46">
      <c r="A46"/>
      <c r="B46" t="str">
        <f>Besoins!B10</f>
        <v>farine de blé tamisée type 55</v>
      </c>
      <c r="C46" s="11">
        <f>Besoins!E10</f>
        <v>0.06</v>
      </c>
      <c r="D46" t="str">
        <f>Besoins!F10</f>
        <v>kg</v>
      </c>
    </row>
    <row r="47">
      <c r="A47" t="s" s="17">
        <v>119</v>
      </c>
      <c r="B47" t="str" s="14">
        <f>"[ÉTUVER] "&amp;Procedure!D13</f>
        <v>[ÉTUVER] Réaliser le roux — Faire fondre le beurre en parcelles dans une sauteuse. Ajouter la farine tamisée et mélanger à l'aide d'une spatule jusqu'à obtenir un mélange lisse.</v>
      </c>
      <c r="C47"/>
      <c r="D47"/>
    </row>
    <row r="48">
      <c r="A48"/>
      <c r="B48" t="str">
        <f>Besoins!B13</f>
        <v>Beurre de cuisine bloc 10 kg</v>
      </c>
      <c r="C48" s="11">
        <f>Besoins!E13</f>
        <v>0.06</v>
      </c>
      <c r="D48" t="str">
        <f>Besoins!F13</f>
        <v>kg</v>
      </c>
    </row>
    <row r="49">
      <c r="A49"/>
      <c r="B49" t="str">
        <f>Besoins!B10</f>
        <v>farine de blé tamisée type 55</v>
      </c>
      <c r="C49" s="11">
        <f>Besoins!E10</f>
        <v>0.06</v>
      </c>
      <c r="D49" t="str">
        <f>Besoins!F10</f>
        <v>kg</v>
      </c>
    </row>
    <row r="50">
      <c r="A50" t="s" s="17">
        <v>120</v>
      </c>
      <c r="B50" t="str" s="14">
        <f>"[CUIRE] "&amp;Procedure!D14</f>
        <v>[CUIRE] Cuire le roux brun — Prolonger la cuisson jusqu'à dextrinisation — hydrolyse de l'amidon et caramélisation légère. Ne pas exagérer la coloration qui doit être brun clair. Au-delà apparaît un mauvais goût de corne brûlée.</v>
      </c>
      <c r="C50"/>
      <c r="D50"/>
    </row>
    <row r="51">
      <c r="A51"/>
      <c r="B51" t="str" s="18">
        <f>"ℹ "&amp;Procedure!E14</f>
        <v>ℹ</v>
      </c>
      <c r="C51"/>
      <c r="D51"/>
    </row>
    <row r="52">
      <c r="A52" t="s" s="17">
        <v>122</v>
      </c>
      <c r="B52" t="str" s="14">
        <f>"[REFROIDIR] "&amp;Procedure!D15</f>
        <v>[REFROIDIR] Arrêter et refroidir rapidement — Attention : à quantités égales, le roux brun procure une liaison inférieure au roux blanc.</v>
      </c>
      <c r="C52"/>
      <c r="D52"/>
    </row>
    <row r="53">
      <c r="A53"/>
      <c r="B53"/>
      <c r="C53"/>
      <c r="D53"/>
    </row>
    <row r="54">
      <c r="A54" t="s" s="19">
        <v>22</v>
      </c>
      <c r="B54"/>
      <c r="C54"/>
      <c r="D54"/>
    </row>
  </sheetData>
  <sheetProtection sheet="1" formatRows="0" formatColumns="0"/>
  <mergeCells count="23">
    <mergeCell ref="A1:D1"/>
    <mergeCell ref="A2:D2"/>
    <mergeCell ref="A4:D4"/>
    <mergeCell ref="B5:D5"/>
    <mergeCell ref="B6:D6"/>
    <mergeCell ref="B12:D12"/>
    <mergeCell ref="B14:D14"/>
    <mergeCell ref="B23:D23"/>
    <mergeCell ref="B26:D26"/>
    <mergeCell ref="B32:D32"/>
    <mergeCell ref="B33:D33"/>
    <mergeCell ref="B34:D34"/>
    <mergeCell ref="B35:D35"/>
    <mergeCell ref="B36:D36"/>
    <mergeCell ref="A38:D38"/>
    <mergeCell ref="B39:D39"/>
    <mergeCell ref="A43:D43"/>
    <mergeCell ref="B44:D44"/>
    <mergeCell ref="B47:D47"/>
    <mergeCell ref="B50:D50"/>
    <mergeCell ref="B51:D51"/>
    <mergeCell ref="B52:D52"/>
    <mergeCell ref="A54:D54"/>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2026-09-23T21:20:44Z</dcterms:created>
  <dc:title>Sauce Espagnole</dc:title>
  <dc:subject/>
  <dc:creator>CUIS.web</dc:creator>
  <cp:lastModifiedBy/>
  <cp:keywords/>
  <dc:description>Export automatique — moteur récursif d'origine : Bernard Vandendaele</dc:description>
  <cp:category/>
  <dc:language>en-US</dc:language>
  <dcterms:modified xsi:type="dcterms:W3CDTF">2026-09-23T21:20:44Z</dcterms:modified>
  <cp:revision>1</cp:revision>
</cp:coreProperties>
</file>