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<sst xmlns="http://schemas.openxmlformats.org/spreadsheetml/2006/main" count="143" uniqueCount="143">
  <si>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</si>
  <si>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</si>
  <si>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Matelote d'Anguilles Façon Bourguignonne</t>
  </si>
  <si>
    <t>Code</t>
  </si>
  <si>
    <t>00002479</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</si>
  <si>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</si>
  <si>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</si>
  <si>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</si>
  <si>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</si>
  <si>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</si>
  <si>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</si>
  <si>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</si>
  <si>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</si>
  <si>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</si>
  <si>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</si>
  <si>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</si>
  <si>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</si>
  <si>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</si>
  <si>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</si>
  <si>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</si>
  <si>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</si>
  <si>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</si>
  <si>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</si>
  <si>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</si>
  <si>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</si>
  <si>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</si>
  <si>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</si>
  <si>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</si>
  <si>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</si>
  <si>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</si>
  <si>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</si>
  <si>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</si>
  <si>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</si>
  <si>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</si>
  <si>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</si>
  <si>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</si>
  <si>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</si>
  <si>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</si>
  <si>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</si>
  <si>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</si>
  <si>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</si>
  <si>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</si>
  <si>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</si>
  <si>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</si>
  <si>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</si>
  <si>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RNME101463</t>
  </si>
  <si>
    <t>Pain de mie LC tranches 500g</t>
  </si>
  <si>
    <t>Féculents et légumineuses</t>
  </si>
  <si>
    <t>FAR-T55</t>
  </si>
  <si>
    <t>Farine de blé T55</t>
  </si>
  <si>
    <t>Farines de blé</t>
  </si>
  <si>
    <t>KNORR-FUMET-POIS</t>
  </si>
  <si>
    <t>Fumet de Poisson déshydraté (Knorr Professional)</t>
  </si>
  <si>
    <t>Fonds déshydratés et poudres</t>
  </si>
  <si>
    <t>00POT_MP014</t>
  </si>
  <si>
    <t>Huile d'arachide</t>
  </si>
  <si>
    <t>Corps gras et huiles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</si>
  <si>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</si>
  <si>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</si>
  <si>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</si>
  <si>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</si>
  <si>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</si>
  <si>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</si>
  <si>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</si>
  <si>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</si>
  <si>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</si>
  <si>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</si>
  <si>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</si>
  <si>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</si>
  <si>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RNM57226340</t>
  </si>
  <si>
    <t>PERSIL frisé U.E. botte</t>
  </si>
  <si>
    <t>bte</t>
  </si>
  <si>
    <t>RNMS00812</t>
  </si>
  <si>
    <t>Ail haché IQF</t>
  </si>
  <si>
    <t>Légumes surgelés</t>
  </si>
  <si>
    <t>RNMS00786</t>
  </si>
  <si>
    <t>Petits oignons blancs surgelés</t>
  </si>
  <si>
    <t>Total</t>
  </si>
  <si>
    <t>Niveau</t>
  </si>
  <si>
    <t>Composant</t>
  </si>
  <si>
    <t>Type</t>
  </si>
  <si>
    <t>Quantité (pour 8 pc)</t>
  </si>
  <si>
    <t>recette</t>
  </si>
  <si>
    <t>Plats poissons</t>
  </si>
  <si>
    <t xml:space="preserve">    ↳ Beurre doux 82% MG plaquette</t>
  </si>
  <si>
    <t>matiere</t>
  </si>
  <si>
    <t xml:space="preserve">    ↳ Vin rouge de cuisson (table)</t>
  </si>
  <si>
    <t xml:space="preserve">    ↳ ÉCHALOTE France cat.I</t>
  </si>
  <si>
    <t xml:space="preserve">    ↳ OIGNON jaune France cat.I 60-80mm</t>
  </si>
  <si>
    <t xml:space="preserve">    ↳ CAROTTE France extra colis 12kg</t>
  </si>
  <si>
    <t xml:space="preserve">    ↳ Ail haché IQF</t>
  </si>
  <si>
    <t xml:space="preserve">    ↳ Bouquet garni sachet dose</t>
  </si>
  <si>
    <t xml:space="preserve">    ↳ Fumet de poisson reconstitue (collectivite)</t>
  </si>
  <si>
    <t>Préparations de base collectivité</t>
  </si>
  <si>
    <t xml:space="preserve">        ↳ EAU</t>
  </si>
  <si>
    <t xml:space="preserve">        ↳ Fumet de Poisson déshydraté (Knorr Professional)</t>
  </si>
  <si>
    <t xml:space="preserve">    ↳ Farine de blé T55</t>
  </si>
  <si>
    <t xml:space="preserve">    ↳ PERSIL frisé U.E. botte</t>
  </si>
  <si>
    <t xml:space="preserve">    ↳ Poitrine fumée n°1</t>
  </si>
  <si>
    <t xml:space="preserve">    ↳ Huile d'arachide</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</si>
  <si>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</si>
  <si>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</si>
  <si>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</si>
  <si>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</si>
  <si>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</si>
  <si>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</si>
  <si>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</si>
  <si>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</si>
  <si>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</si>
  <si>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</si>
  <si>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</si>
  <si>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</si>
  <si>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</si>
  <si>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</si>
  <si>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</si>
  <si>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</si>
  <si>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</si>
  <si>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</si>
  <si>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RÉALISER</t>
  </si>
  <si>
    <t>Réaliser le fumet de poisson - 15 min (voir p. 266 à 268)</t>
  </si>
  <si>
    <t>30 min (cuisson)</t>
  </si>
  <si>
    <t>ÉGOUTTER</t>
  </si>
  <si>
    <t>15 min (cuisson)</t>
  </si>
  <si>
    <t>TERMINER</t>
  </si>
  <si>
    <t>10 min (cuisson)</t>
  </si>
  <si>
    <t>DRESSER</t>
  </si>
  <si>
    <t>Fumet de poisson reconstitue (collectivite)</t>
  </si>
  <si>
    <t>DISSOUDRE</t>
  </si>
  <si>
    <t>Délayer la poudre dans l'eau froide en fouettant, puis porter à ébullition en remuant régulièrement.</t>
  </si>
  <si>
    <t>Fiche technique — Matelote d'Anguilles Façon Bourguignonne</t>
  </si>
  <si>
    <t>Matelote d'Anguilles Façon Bourguignonne  00002479</t>
  </si>
  <si>
    <t>1.</t>
  </si>
  <si>
    <t>2.</t>
  </si>
  <si>
    <t>3.</t>
  </si>
  <si>
    <t>4.</t>
  </si>
  <si>
    <t>5.</t>
  </si>
  <si>
    <t>6.</t>
  </si>
  <si>
    <t>7.</t>
  </si>
  <si>
    <t>8.</t>
  </si>
  <si>
    <t>9.</t>
  </si>
  <si>
    <t>10.</t>
  </si>
  <si>
    <t>11.</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</si>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</sst>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2.8032782</v>
      </c>
    </row>
    <row r="12">
      <c r="A12" t="s" s="4">
        <v>16</v>
      </c>
      <c r="B12" s="5">
        <v>0.350409775</v>
      </c>
    </row>
    <row r="13">
      <c r="A13"/>
      <c r="B13"/>
    </row>
    <row r="14">
      <c r="A14" t="s" s="6">
        <v>17</v>
      </c>
      <c r="B14" t="s" s="6">
        <v>14</v>
      </c>
    </row>
    <row r="15">
      <c r="A15" t="s" s="6">
        <v>18</v>
      </c>
      <c r="B15" s="7">
        <v>2.8032782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0.1</v>
      </c>
      <c r="E7" s="12">
        <f>D7*$B$2</f>
        <v>0.1</v>
      </c>
      <c r="F7" t="s">
        <v>34</v>
      </c>
      <c r="G7" s="5">
        <f>E7*2.6</f>
        <v>0.26</v>
      </c>
    </row>
    <row r="8">
      <c r="A8" t="s">
        <v>35</v>
      </c>
      <c r="B8" t="s">
        <v>36</v>
      </c>
      <c r="C8" t="s">
        <v>37</v>
      </c>
      <c r="D8" s="10">
        <v>0.031</v>
      </c>
      <c r="E8" s="12">
        <f>D8*$B$2</f>
        <v>0.031</v>
      </c>
      <c r="F8" t="s">
        <v>38</v>
      </c>
      <c r="G8" s="5">
        <f>E8*10.69</f>
        <v>0.33139</v>
      </c>
    </row>
    <row r="9">
      <c r="A9" t="s" s="3">
        <v>39</v>
      </c>
      <c r="B9" t="s">
        <v>40</v>
      </c>
      <c r="C9" t="s">
        <v>41</v>
      </c>
      <c r="D9" s="10">
        <v>0.0394</v>
      </c>
      <c r="E9" s="12">
        <f>D9*$B$2</f>
        <v>0.0394</v>
      </c>
      <c r="F9" t="s">
        <v>34</v>
      </c>
      <c r="G9" s="5">
        <f>E9*0.003</f>
        <v>0.000118</v>
      </c>
    </row>
    <row r="10">
      <c r="A10" t="s">
        <v>42</v>
      </c>
      <c r="B10" t="s">
        <v>43</v>
      </c>
      <c r="C10" t="s">
        <v>44</v>
      </c>
      <c r="D10" s="10">
        <v>0.125</v>
      </c>
      <c r="E10" s="12">
        <f>D10*$B$2</f>
        <v>0.125</v>
      </c>
      <c r="F10" t="s">
        <v>38</v>
      </c>
      <c r="G10" s="5">
        <f>E10*14</f>
        <v>1.75</v>
      </c>
    </row>
    <row r="11">
      <c r="A11" t="s">
        <v>45</v>
      </c>
      <c r="B11" t="s">
        <v>46</v>
      </c>
      <c r="C11" t="s">
        <v>47</v>
      </c>
      <c r="D11" s="10">
        <v>0.02</v>
      </c>
      <c r="E11" s="12">
        <f>D11*$B$2</f>
        <v>0.02</v>
      </c>
      <c r="F11" t="s">
        <v>38</v>
      </c>
      <c r="G11" s="5">
        <f>E11*5.17</f>
        <v>0.1034</v>
      </c>
    </row>
    <row r="12">
      <c r="A12" t="s">
        <v>48</v>
      </c>
      <c r="B12" t="s">
        <v>49</v>
      </c>
      <c r="C12" t="s">
        <v>50</v>
      </c>
      <c r="D12" s="10">
        <v>0.004</v>
      </c>
      <c r="E12" s="12">
        <f>D12*$B$2</f>
        <v>0.004</v>
      </c>
      <c r="F12" t="s">
        <v>38</v>
      </c>
      <c r="G12" s="5">
        <f>E12*0.56</f>
        <v>0.00224</v>
      </c>
    </row>
    <row r="13">
      <c r="A13" t="s">
        <v>51</v>
      </c>
      <c r="B13" t="s">
        <v>52</v>
      </c>
      <c r="C13" t="s">
        <v>53</v>
      </c>
      <c r="D13" s="10">
        <v>0.0006</v>
      </c>
      <c r="E13" s="12">
        <f>D13*$B$2</f>
        <v>0.0006</v>
      </c>
      <c r="F13" t="s">
        <v>38</v>
      </c>
      <c r="G13" s="5">
        <f>E13*0</f>
        <v>0</v>
      </c>
    </row>
    <row r="14">
      <c r="A14" t="s">
        <v>54</v>
      </c>
      <c r="B14" t="s">
        <v>55</v>
      </c>
      <c r="C14" t="s">
        <v>56</v>
      </c>
      <c r="D14" s="10">
        <v>0.003</v>
      </c>
      <c r="E14" s="12">
        <f>D14*$B$2</f>
        <v>0.003</v>
      </c>
      <c r="F14" t="s">
        <v>34</v>
      </c>
      <c r="G14" s="5">
        <f>E14*4.5</f>
        <v>0.0135</v>
      </c>
    </row>
    <row r="15">
      <c r="A15" t="s">
        <v>57</v>
      </c>
      <c r="B15" t="s">
        <v>58</v>
      </c>
      <c r="C15" t="s">
        <v>59</v>
      </c>
      <c r="D15" s="10">
        <v>0.01</v>
      </c>
      <c r="E15" s="12">
        <f>D15*$B$2</f>
        <v>0.01</v>
      </c>
      <c r="F15" t="s">
        <v>38</v>
      </c>
      <c r="G15" s="5">
        <f>E15*5.2</f>
        <v>0.052</v>
      </c>
    </row>
    <row r="16">
      <c r="A16" t="s">
        <v>60</v>
      </c>
      <c r="B16" t="s">
        <v>61</v>
      </c>
      <c r="C16" t="s">
        <v>62</v>
      </c>
      <c r="D16" s="10">
        <v>0.013</v>
      </c>
      <c r="E16" s="12">
        <f>D16*$B$2</f>
        <v>0.013</v>
      </c>
      <c r="F16" t="s">
        <v>38</v>
      </c>
      <c r="G16" s="5">
        <f>E16*1.1</f>
        <v>0.0143</v>
      </c>
    </row>
    <row r="17">
      <c r="A17" t="s">
        <v>63</v>
      </c>
      <c r="B17" t="s">
        <v>64</v>
      </c>
      <c r="C17" t="s">
        <v>62</v>
      </c>
      <c r="D17" s="10">
        <v>0.031</v>
      </c>
      <c r="E17" s="12">
        <f>D17*$B$2</f>
        <v>0.031</v>
      </c>
      <c r="F17" t="s">
        <v>38</v>
      </c>
      <c r="G17" s="5">
        <f>E17*3.2</f>
        <v>0.0992</v>
      </c>
    </row>
    <row r="18">
      <c r="A18" t="s">
        <v>65</v>
      </c>
      <c r="B18" t="s">
        <v>66</v>
      </c>
      <c r="C18" t="s">
        <v>62</v>
      </c>
      <c r="D18" s="10">
        <v>0.005</v>
      </c>
      <c r="E18" s="12">
        <f>D18*$B$2</f>
        <v>0.005</v>
      </c>
      <c r="F18" t="s">
        <v>38</v>
      </c>
      <c r="G18" s="5">
        <f>E18*1.3</f>
        <v>0.0065</v>
      </c>
    </row>
    <row r="19">
      <c r="A19" t="s">
        <v>67</v>
      </c>
      <c r="B19" t="s">
        <v>68</v>
      </c>
      <c r="C19" t="s">
        <v>62</v>
      </c>
      <c r="D19" s="10">
        <v>0.025</v>
      </c>
      <c r="E19" s="12">
        <f>D19*$B$2</f>
        <v>0.025</v>
      </c>
      <c r="F19" t="s">
        <v>38</v>
      </c>
      <c r="G19" s="5">
        <f>E19*0.4</f>
        <v>0.01</v>
      </c>
    </row>
    <row r="20">
      <c r="A20" t="s">
        <v>69</v>
      </c>
      <c r="B20" t="s">
        <v>70</v>
      </c>
      <c r="C20" t="s">
        <v>62</v>
      </c>
      <c r="D20" s="10">
        <v>0.003</v>
      </c>
      <c r="E20" s="12">
        <f>D20*$B$2</f>
        <v>0.003</v>
      </c>
      <c r="F20" t="s">
        <v>71</v>
      </c>
      <c r="G20" s="5">
        <f>E20*4.5</f>
        <v>0.0135</v>
      </c>
    </row>
    <row r="21">
      <c r="A21" t="s">
        <v>72</v>
      </c>
      <c r="B21" t="s">
        <v>73</v>
      </c>
      <c r="C21" t="s">
        <v>74</v>
      </c>
      <c r="D21" s="10">
        <v>0.003</v>
      </c>
      <c r="E21" s="12">
        <f>D21*$B$2</f>
        <v>0.003</v>
      </c>
      <c r="F21" t="s">
        <v>38</v>
      </c>
      <c r="G21" s="5">
        <f>E21*9.26</f>
        <v>0.02778</v>
      </c>
    </row>
    <row r="22">
      <c r="A22" t="s">
        <v>75</v>
      </c>
      <c r="B22" t="s">
        <v>76</v>
      </c>
      <c r="C22" t="s">
        <v>74</v>
      </c>
      <c r="D22" s="10">
        <v>0.031</v>
      </c>
      <c r="E22" s="12">
        <f>D22*$B$2</f>
        <v>0.031</v>
      </c>
      <c r="F22" t="s">
        <v>38</v>
      </c>
      <c r="G22" s="5">
        <f>E22*3.85</f>
        <v>0.11935</v>
      </c>
    </row>
    <row r="23">
      <c r="A23"/>
      <c r="B23"/>
      <c r="C23"/>
      <c r="D23"/>
      <c r="E23"/>
      <c r="F23" t="s" s="4">
        <v>77</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2">
        <v>8</v>
      </c>
      <c r="E2" t="s">
        <v>24</v>
      </c>
      <c r="F2" t="s">
        <v>83</v>
      </c>
    </row>
    <row r="3">
      <c r="A3">
        <v>1</v>
      </c>
      <c r="B3" t="s">
        <v>84</v>
      </c>
      <c r="C3" t="s">
        <v>85</v>
      </c>
      <c r="D3" s="12">
        <v>0.01</v>
      </c>
      <c r="E3" t="s">
        <v>38</v>
      </c>
      <c r="F3" t="s">
        <v>59</v>
      </c>
    </row>
    <row r="4">
      <c r="A4">
        <v>1</v>
      </c>
      <c r="B4" t="s">
        <v>86</v>
      </c>
      <c r="C4" t="s">
        <v>85</v>
      </c>
      <c r="D4" s="12">
        <v>0.1</v>
      </c>
      <c r="E4" t="s">
        <v>34</v>
      </c>
      <c r="F4" t="s">
        <v>33</v>
      </c>
    </row>
    <row r="5">
      <c r="A5">
        <v>1</v>
      </c>
      <c r="B5" t="s">
        <v>87</v>
      </c>
      <c r="C5" t="s">
        <v>85</v>
      </c>
      <c r="D5" s="12">
        <v>0.005</v>
      </c>
      <c r="E5" t="s">
        <v>38</v>
      </c>
      <c r="F5" t="s">
        <v>62</v>
      </c>
    </row>
    <row r="6">
      <c r="A6">
        <v>1</v>
      </c>
      <c r="B6" t="s">
        <v>88</v>
      </c>
      <c r="C6" t="s">
        <v>85</v>
      </c>
      <c r="D6" s="12">
        <v>0.025</v>
      </c>
      <c r="E6" t="s">
        <v>38</v>
      </c>
      <c r="F6" t="s">
        <v>62</v>
      </c>
    </row>
    <row r="7">
      <c r="A7">
        <v>1</v>
      </c>
      <c r="B7" t="s">
        <v>89</v>
      </c>
      <c r="C7" t="s">
        <v>85</v>
      </c>
      <c r="D7" s="12">
        <v>0.013</v>
      </c>
      <c r="E7" t="s">
        <v>38</v>
      </c>
      <c r="F7" t="s">
        <v>62</v>
      </c>
    </row>
    <row r="8">
      <c r="A8">
        <v>1</v>
      </c>
      <c r="B8" t="s">
        <v>90</v>
      </c>
      <c r="C8" t="s">
        <v>85</v>
      </c>
      <c r="D8" s="12">
        <v>0.003</v>
      </c>
      <c r="E8" t="s">
        <v>38</v>
      </c>
      <c r="F8" t="s">
        <v>74</v>
      </c>
    </row>
    <row r="9">
      <c r="A9">
        <v>1</v>
      </c>
      <c r="B9" t="s">
        <v>91</v>
      </c>
      <c r="C9" t="s">
        <v>85</v>
      </c>
      <c r="D9" s="12">
        <v>0.125</v>
      </c>
      <c r="E9" t="s">
        <v>24</v>
      </c>
      <c r="F9" t="s">
        <v>44</v>
      </c>
    </row>
    <row r="10">
      <c r="A10">
        <v>1</v>
      </c>
      <c r="B10" t="s">
        <v>92</v>
      </c>
      <c r="C10" t="s">
        <v>82</v>
      </c>
      <c r="D10" s="12">
        <v>0.04</v>
      </c>
      <c r="E10" t="s">
        <v>34</v>
      </c>
      <c r="F10" t="s">
        <v>93</v>
      </c>
    </row>
    <row r="11">
      <c r="A11">
        <v>2</v>
      </c>
      <c r="B11" t="s">
        <v>94</v>
      </c>
      <c r="C11" t="s">
        <v>85</v>
      </c>
      <c r="D11" s="12">
        <v>0.039</v>
      </c>
      <c r="E11" t="s">
        <v>34</v>
      </c>
      <c r="F11" t="s">
        <v>41</v>
      </c>
    </row>
    <row r="12">
      <c r="A12">
        <v>2</v>
      </c>
      <c r="B12" t="s">
        <v>95</v>
      </c>
      <c r="C12" t="s">
        <v>85</v>
      </c>
      <c r="D12" s="12">
        <v>0.001</v>
      </c>
      <c r="E12" t="s">
        <v>38</v>
      </c>
      <c r="F12" t="s">
        <v>53</v>
      </c>
    </row>
    <row r="13">
      <c r="A13">
        <v>1</v>
      </c>
      <c r="B13" t="s">
        <v>96</v>
      </c>
      <c r="C13" t="s">
        <v>85</v>
      </c>
      <c r="D13" s="12">
        <v>0.004</v>
      </c>
      <c r="E13" t="s">
        <v>38</v>
      </c>
      <c r="F13" t="s">
        <v>50</v>
      </c>
    </row>
    <row r="14">
      <c r="A14">
        <v>1</v>
      </c>
      <c r="B14" t="s">
        <v>97</v>
      </c>
      <c r="C14" t="s">
        <v>85</v>
      </c>
      <c r="D14" s="12">
        <v>0.003</v>
      </c>
      <c r="E14" t="s">
        <v>38</v>
      </c>
      <c r="F14" t="s">
        <v>62</v>
      </c>
    </row>
    <row r="15">
      <c r="A15">
        <v>1</v>
      </c>
      <c r="B15" t="s">
        <v>98</v>
      </c>
      <c r="C15" t="s">
        <v>85</v>
      </c>
      <c r="D15" s="12">
        <v>0.031</v>
      </c>
      <c r="E15" t="s">
        <v>38</v>
      </c>
      <c r="F15" t="s">
        <v>37</v>
      </c>
    </row>
    <row r="16">
      <c r="A16">
        <v>1</v>
      </c>
      <c r="B16" t="s">
        <v>99</v>
      </c>
      <c r="C16" t="s">
        <v>85</v>
      </c>
      <c r="D16" s="12">
        <v>0.003</v>
      </c>
      <c r="E16" t="s">
        <v>34</v>
      </c>
      <c r="F16" t="s">
        <v>56</v>
      </c>
    </row>
    <row r="17">
      <c r="A17">
        <v>1</v>
      </c>
      <c r="B17" t="s">
        <v>100</v>
      </c>
      <c r="C17" t="s">
        <v>85</v>
      </c>
      <c r="D17" s="12">
        <v>0.031</v>
      </c>
      <c r="E17" t="s">
        <v>38</v>
      </c>
      <c r="F17" t="s">
        <v>62</v>
      </c>
    </row>
    <row r="18">
      <c r="A18">
        <v>1</v>
      </c>
      <c r="B18" t="s">
        <v>101</v>
      </c>
      <c r="C18" t="s">
        <v>85</v>
      </c>
      <c r="D18" s="12">
        <v>0.031</v>
      </c>
      <c r="E18" t="s">
        <v>38</v>
      </c>
      <c r="F18" t="s">
        <v>74</v>
      </c>
    </row>
    <row r="19">
      <c r="A19">
        <v>1</v>
      </c>
      <c r="B19" t="s">
        <v>102</v>
      </c>
      <c r="C19" t="s">
        <v>85</v>
      </c>
      <c r="D19" s="12">
        <v>0.02</v>
      </c>
      <c r="E19" t="s">
        <v>38</v>
      </c>
      <c r="F19"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t="s">
        <v>109</v>
      </c>
      <c r="D2" t="s" s="14">
        <v>110</v>
      </c>
      <c r="E2" t="s" s="14"/>
      <c r="F2" t="s">
        <v>111</v>
      </c>
    </row>
    <row r="3">
      <c r="A3" t="s">
        <v>2</v>
      </c>
      <c r="B3">
        <v>2</v>
      </c>
      <c r="C3" t="s">
        <v>112</v>
      </c>
      <c r="D3" t="inlineStr" s="14">
        <is>
          <t>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t>
        </is>
      </c>
      <c r="E3" t="s" s="14"/>
      <c r="F3" t="s">
        <v>113</v>
      </c>
    </row>
    <row r="4">
      <c r="A4" t="s">
        <v>2</v>
      </c>
      <c r="B4">
        <v>3</v>
      </c>
      <c r="C4" t="s">
        <v>114</v>
      </c>
      <c r="D4" t="inlineStr" s="14">
        <is>
          <t>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t>
        </is>
      </c>
      <c r="E4" t="s" s="14"/>
      <c r="F4" t="s">
        <v>111</v>
      </c>
    </row>
    <row r="5">
      <c r="A5" t="s">
        <v>2</v>
      </c>
      <c r="B5">
        <v>4</v>
      </c>
      <c r="C5" t="s">
        <v>112</v>
      </c>
      <c r="D5" t="inlineStr" s="14">
        <is>
          <t>Préparer la garniture aromatique de la marinade - 10 min • Eplucher, laver et émincer finement les oignons, les échalotes et éventuellement les carottes. • Eplucher, laver et écraser les gousses d'ail. • Confectionner un bouquet garni.</t>
        </is>
      </c>
      <c r="E5" t="s" s="14"/>
      <c r="F5" t="s">
        <v>115</v>
      </c>
    </row>
    <row r="6">
      <c r="A6" t="s">
        <v>2</v>
      </c>
      <c r="B6">
        <v>5</v>
      </c>
      <c r="C6" t="s">
        <v>116</v>
      </c>
      <c r="D6" t="inlineStr" s="14">
        <is>
          <t>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t>
        </is>
      </c>
      <c r="E6" t="s" s="14"/>
      <c r="F6" t="s">
        <v>117</v>
      </c>
    </row>
    <row r="7">
      <c r="A7" t="s">
        <v>2</v>
      </c>
      <c r="B7">
        <v>6</v>
      </c>
      <c r="C7" t="s">
        <v>118</v>
      </c>
      <c r="D7" t="s" s="14">
        <v>119</v>
      </c>
      <c r="E7" t="s" s="14"/>
      <c r="F7" t="s">
        <v>113</v>
      </c>
    </row>
    <row r="8">
      <c r="A8" t="s">
        <v>2</v>
      </c>
      <c r="B8">
        <v>7</v>
      </c>
      <c r="C8" t="s">
        <v>118</v>
      </c>
      <c r="D8" t="inlineStr" s="14">
        <is>
          <t>Réaliser une sauce espagnole maigre (facultatif) - 15 min (La sauce espagnole maigre n'est pas de rigueur dans cette recette, mais elle procure à la sauce de la matelote une liaison d'une plus grande finesse que le beurre manié - voir page précédente).</t>
        </is>
      </c>
      <c r="E8" t="s" s="14"/>
      <c r="F8" t="s">
        <v>113</v>
      </c>
    </row>
    <row r="9">
      <c r="A9" t="s">
        <v>2</v>
      </c>
      <c r="B9">
        <v>8</v>
      </c>
      <c r="C9" t="s">
        <v>112</v>
      </c>
      <c r="D9" t="inlineStr" s="14">
        <is>
          <t>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t>
        </is>
      </c>
      <c r="E9" t="s" s="14"/>
      <c r="F9" t="s">
        <v>120</v>
      </c>
    </row>
    <row r="10">
      <c r="A10" t="s">
        <v>2</v>
      </c>
      <c r="B10">
        <v>9</v>
      </c>
      <c r="C10" t="s">
        <v>121</v>
      </c>
      <c r="D10" t="inlineStr" s="14">
        <is>
          <t>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t>
        </is>
      </c>
      <c r="E10" t="s" s="14"/>
      <c r="F10" t="s">
        <v>122</v>
      </c>
    </row>
    <row r="11">
      <c r="A11" t="s">
        <v>2</v>
      </c>
      <c r="B11">
        <v>10</v>
      </c>
      <c r="C11" t="s">
        <v>123</v>
      </c>
      <c r="D11" t="inlineStr" s="14">
        <is>
          <t>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t>
        </is>
      </c>
      <c r="E11" t="s" s="14"/>
      <c r="F11" t="s">
        <v>124</v>
      </c>
    </row>
    <row r="12">
      <c r="A12" t="s">
        <v>2</v>
      </c>
      <c r="B12">
        <v>11</v>
      </c>
      <c r="C12" t="s">
        <v>125</v>
      </c>
      <c r="D12" t="inlineStr" s="14">
        <is>
          <t>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t>
        </is>
      </c>
      <c r="E12" t="s" s="14"/>
      <c r="F12" t="s">
        <v>111</v>
      </c>
    </row>
    <row r="13">
      <c r="A13" t="s">
        <v>126</v>
      </c>
      <c r="B13">
        <v>1</v>
      </c>
      <c r="C13" t="s">
        <v>127</v>
      </c>
      <c r="D13" t="s" s="14">
        <v>128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129</v>
      </c>
      <c r="B1"/>
      <c r="C1"/>
      <c r="D1"/>
    </row>
    <row r="2">
      <c r="A2" t="str" s="15">
        <f>"00002479 · CUI.PLATS_POISSONS · référence : "&amp;Besoins!B3&amp;" "&amp;Besoins!C3&amp;" · multiplicateur réglable sur la feuille ""Besoins"""</f>
        <v>00002479 · CUI.PLATS_POISSONS · référence : 8 pc · multiplicateur réglable sur la feuille </v>
      </c>
      <c r="B2"/>
      <c r="C2"/>
      <c r="D2"/>
    </row>
    <row r="3">
      <c r="A3"/>
      <c r="B3"/>
      <c r="C3"/>
      <c r="D3"/>
    </row>
    <row r="4">
      <c r="A4" t="s" s="16">
        <v>130</v>
      </c>
      <c r="B4"/>
      <c r="C4"/>
      <c r="D4"/>
    </row>
    <row r="5">
      <c r="A5" t="s" s="17">
        <v>131</v>
      </c>
      <c r="B5" t="str" s="14">
        <f>"[METTRE EN PLACE] "&amp;Procedure!D2</f>
        <v>[METTRE EN PLACE] Mettre en place le poste de travail - 5 min • Denrées, matériels de préparation, de cuisson et de dressage.</v>
      </c>
      <c r="C5"/>
      <c r="D5"/>
    </row>
    <row r="6">
      <c r="A6" t="s" s="17">
        <v>132</v>
      </c>
      <c r="B6" t="str" s="14">
        <f>"[PRÉPARER] "&amp;Procedure!D3</f>
        <v>[PRÉPARER] 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v>
      </c>
      <c r="C6"/>
      <c r="D6"/>
    </row>
    <row r="7">
      <c r="A7" t="s" s="17">
        <v>133</v>
      </c>
      <c r="B7" t="str" s="14">
        <f>"[DÉTAILLER] "&amp;Procedure!D4</f>
        <v>[DÉTAILLER] 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v>
      </c>
      <c r="C7"/>
      <c r="D7"/>
    </row>
    <row r="8">
      <c r="A8" t="s" s="17">
        <v>134</v>
      </c>
      <c r="B8" t="str" s="14">
        <f>"[PRÉPARER] "&amp;Procedure!D5</f>
        <v>[PRÉPARER] Préparer la garniture aromatique de la marinade - 10 min • Eplucher, laver et émincer finement les oignons, les échalotes et éventuellement les carottes. • Eplucher, laver et écraser les gousses d'ail. • Confectionner un bouquet garni.</v>
      </c>
      <c r="C8"/>
      <c r="D8"/>
    </row>
    <row r="9">
      <c r="A9" t="s" s="17">
        <v>135</v>
      </c>
      <c r="B9" t="str" s="14">
        <f>"[METTRE] "&amp;Procedure!D6</f>
        <v>[METTRE] 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v>
      </c>
      <c r="C9"/>
      <c r="D9"/>
    </row>
    <row r="10">
      <c r="A10" t="s" s="17">
        <v>136</v>
      </c>
      <c r="B10" t="str" s="14">
        <f>"[RÉALISER] "&amp;Procedure!D7</f>
        <v>[RÉALISER] Réaliser le fumet de poisson - 15 min (voir p. 266 à 268)</v>
      </c>
      <c r="C10"/>
      <c r="D10"/>
    </row>
    <row r="11">
      <c r="A11" t="s" s="17">
        <v>137</v>
      </c>
      <c r="B11" t="str" s="14">
        <f>"[RÉALISER] "&amp;Procedure!D8</f>
        <v>[RÉALISER] Réaliser une sauce espagnole maigre (facultatif) - 15 min (La sauce espagnole maigre n'est pas de rigueur dans cette recette, mais elle procure à la sauce de la matelote une liaison d'une plus grande finesse que le beurre manié - voir page précédente).</v>
      </c>
      <c r="C11"/>
      <c r="D11"/>
    </row>
    <row r="12">
      <c r="A12" t="s" s="17">
        <v>138</v>
      </c>
      <c r="B12" t="str" s="14">
        <f>"[PRÉPARER] "&amp;Procedure!D9</f>
        <v>[PRÉPARER] 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v>
      </c>
      <c r="C12"/>
      <c r="D12"/>
    </row>
    <row r="13">
      <c r="A13" t="s" s="17">
        <v>139</v>
      </c>
      <c r="B13" t="str" s="14">
        <f>"[ÉGOUTTER] "&amp;Procedure!D10</f>
        <v>[ÉGOUTTER] 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v>
      </c>
      <c r="C13"/>
      <c r="D13"/>
    </row>
    <row r="14">
      <c r="A14" t="s" s="17">
        <v>140</v>
      </c>
      <c r="B14" t="str" s="14">
        <f>"[TERMINER] "&amp;Procedure!D11</f>
        <v>[TERMINER] 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v>
      </c>
      <c r="C14"/>
      <c r="D14"/>
    </row>
    <row r="15">
      <c r="A15" t="s" s="17">
        <v>141</v>
      </c>
      <c r="B15" t="str" s="14">
        <f>"[DRESSER] "&amp;Procedure!D12</f>
        <v>[DRESSER] 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v>
      </c>
      <c r="C15"/>
      <c r="D15"/>
    </row>
    <row r="16">
      <c r="A16"/>
      <c r="B16"/>
      <c r="C16"/>
      <c r="D16"/>
    </row>
    <row r="17">
      <c r="A17" t="s" s="16">
        <v>142</v>
      </c>
      <c r="B17"/>
      <c r="C17"/>
      <c r="D17"/>
    </row>
    <row r="18">
      <c r="A18" t="s" s="17">
        <v>131</v>
      </c>
      <c r="B18" t="str" s="14">
        <f>"[DISSOUDRE] "&amp;Procedure!D13</f>
        <v>[DISSOUDRE] Délayer la poudre dans l'eau froide en fouettant, puis porter à ébullition en remuant régulièrement.</v>
      </c>
      <c r="C18"/>
      <c r="D18"/>
    </row>
    <row r="19">
      <c r="A19"/>
      <c r="B19" t="str">
        <f>Besoins!B9</f>
        <v>EAU</v>
      </c>
      <c r="C19" s="12">
        <f>Besoins!E9</f>
        <v>0.0394</v>
      </c>
      <c r="D19" t="str">
        <f>Besoins!F9</f>
        <v>lt</v>
      </c>
    </row>
    <row r="20">
      <c r="A20"/>
      <c r="B20" t="str">
        <f>Besoins!B13</f>
        <v>Fumet de Poisson déshydraté (Knorr Professional)</v>
      </c>
      <c r="C20" s="12">
        <f>Besoins!E13</f>
        <v>0.0006</v>
      </c>
      <c r="D20" t="str">
        <f>Besoins!F13</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2026-09-23T22:07:31Z</dcterms:created>
  <dc:title>Matelote d'Anguilles Façon Bour</dc:title>
  <dc:subject/>
  <dc:creator>CUIS.web</dc:creator>
  <cp:lastModifiedBy/>
  <cp:keywords/>
  <dc:description>Export automatique — moteur récursif d'origine : Bernard Vandendaele</dc:description>
  <cp:category/>
  <dc:language>en-US</dc:language>
  <dcterms:modified xsi:type="dcterms:W3CDTF">2026-09-23T22:07:31Z</dcterms:modified>
  <cp:revision>1</cp:revision>
</cp:coreProperties>
</file>