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<sst xmlns="http://schemas.openxmlformats.org/spreadsheetml/2006/main" count="71" uniqueCount="71">
  <si>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</si>
  <si>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</si>
  <si>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</si>
  <si>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</si>
  <si>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</si>
  <si>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</si>
  <si>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</si>
  <si>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</si>
  <si>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</si>
  <si>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</si>
  <si>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</si>
  <si>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</si>
  <si>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</si>
  <si>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</si>
  <si>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</si>
  <si>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</si>
  <si>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</si>
  <si>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</si>
  <si>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</si>
  <si>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</si>
  <si>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</si>
  <si>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FAR-T55</t>
  </si>
  <si>
    <t>Farine de blé T55</t>
  </si>
  <si>
    <t>Farines de blé</t>
  </si>
  <si>
    <t>kg</t>
  </si>
  <si>
    <t>RAISIN-SEC-BL</t>
  </si>
  <si>
    <t>Raisins secs blonds sultanines</t>
  </si>
  <si>
    <t>Fruits séchés et confits</t>
  </si>
  <si>
    <t>BEU-DOUX</t>
  </si>
  <si>
    <t>Beurre doux 82% MG plaquette</t>
  </si>
  <si>
    <t>Beurres et margarines</t>
  </si>
  <si>
    <t>SUC-GLACE</t>
  </si>
  <si>
    <t>Sucre glace tamisé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</si>
  <si>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</si>
  <si>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</si>
  <si>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</si>
  <si>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</si>
  <si>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</si>
  <si>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</si>
  <si>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</si>
  <si>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</si>
  <si>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PALETS AUX RAISINS</t>
  </si>
  <si>
    <t>Mise en place — Peser, mesurer et contrôler les denrées ; les laisser quelques heures à la température du laboratoire.</t>
  </si>
  <si>
    <t>Crémer — Travailler le beurre en pommade dans une calotte, ajouter le sucre glace et crémer au fouet.</t>
  </si>
  <si>
    <t>Coucher — Sur plaques légèrement beurrées, coucher à la poche (douille unie de 1 cm) de petits tas, puis taper les plaques pour bien étaler l'appareil.</t>
  </si>
  <si>
    <t>Cuire — Cuire à 220 °C : une petite couronne plus foncée doit marquer le pourtour. Décoller et laisser refroidir sur la plaque ; on peut ensuite les glacer.</t>
  </si>
  <si>
    <t>Niveau</t>
  </si>
  <si>
    <t>Composant</t>
  </si>
  <si>
    <t>Type</t>
  </si>
  <si>
    <t>Quantité (× multiplicateur, voir feuille Besoins)</t>
  </si>
  <si>
    <t>recette</t>
  </si>
  <si>
    <t xml:space="preserve">    ↳ Beurre doux 82% MG plaquette</t>
  </si>
  <si>
    <t>matiere</t>
  </si>
  <si>
    <t xml:space="preserve">    ↳ Sucre glace tamisé</t>
  </si>
  <si>
    <t xml:space="preserve">    ↳ OEUF (P) (conv.)</t>
  </si>
  <si>
    <t>conversion</t>
  </si>
  <si>
    <t xml:space="preserve">    ↳ Farine de blé T55</t>
  </si>
  <si>
    <t xml:space="preserve">    ↳ Extrait de vanille alcoolisé</t>
  </si>
  <si>
    <t xml:space="preserve">    ↳ Raisins secs blonds sultanines</t>
  </si>
  <si>
    <t xml:space="preserve">    ↳ Rhum ambré de cuisine (baba)</t>
  </si>
  <si>
    <t>Fiche technique — PALETS AUX RAISINS</t>
  </si>
  <si>
    <t>PALETS AUX RAISINS  GRO_CDR_B587C</t>
  </si>
  <si>
    <t>1.</t>
  </si>
  <si>
    <t>2.</t>
  </si>
  <si>
    <t xml:space="preserve">    Beurre doux 82% MG plaquette</t>
  </si>
  <si>
    <t>3.</t>
  </si>
  <si>
    <t xml:space="preserve">    OEUF (P) (conv.)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</si>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</sst>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120</v>
      </c>
      <c r="C3" t="s" s="5">
        <v>3</v>
      </c>
      <c r="D3"/>
      <c r="E3"/>
      <c r="F3"/>
    </row>
    <row r="4">
      <c r="A4" t="s">
        <v>4</v>
      </c>
      <c r="B4" s="6">
        <f>$B$2*B3</f>
        <v>120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4.25</v>
      </c>
      <c r="E7" s="6">
        <f>D7*$B$2</f>
        <v>4.25</v>
      </c>
      <c r="F7" t="s">
        <v>3</v>
      </c>
      <c r="G7" s="9">
        <f>E7*0.27</f>
        <v>1.1475</v>
      </c>
    </row>
    <row r="8">
      <c r="A8" t="s">
        <v>15</v>
      </c>
      <c r="B8" t="s">
        <v>16</v>
      </c>
      <c r="C8" t="s">
        <v>17</v>
      </c>
      <c r="D8" s="4">
        <v>0.003</v>
      </c>
      <c r="E8" s="6">
        <f>D8*$B$2</f>
        <v>0.003</v>
      </c>
      <c r="F8" t="s">
        <v>18</v>
      </c>
      <c r="G8" s="9">
        <f>E8*32</f>
        <v>0.096</v>
      </c>
    </row>
    <row r="9">
      <c r="A9" t="s">
        <v>19</v>
      </c>
      <c r="B9" t="s">
        <v>20</v>
      </c>
      <c r="C9" t="s">
        <v>17</v>
      </c>
      <c r="D9" s="4">
        <v>0.1</v>
      </c>
      <c r="E9" s="6">
        <f>D9*$B$2</f>
        <v>0.1</v>
      </c>
      <c r="F9" t="s">
        <v>18</v>
      </c>
      <c r="G9" s="9">
        <f>E9*14</f>
        <v>1.4</v>
      </c>
    </row>
    <row r="10">
      <c r="A10" t="s">
        <v>21</v>
      </c>
      <c r="B10" t="s">
        <v>22</v>
      </c>
      <c r="C10" t="s">
        <v>23</v>
      </c>
      <c r="D10" s="4">
        <v>0.225</v>
      </c>
      <c r="E10" s="6">
        <f>D10*$B$2</f>
        <v>0.225</v>
      </c>
      <c r="F10" t="s">
        <v>24</v>
      </c>
      <c r="G10" s="9">
        <f>E10*0.56</f>
        <v>0.126</v>
      </c>
    </row>
    <row r="11">
      <c r="A11" t="s">
        <v>25</v>
      </c>
      <c r="B11" t="s">
        <v>26</v>
      </c>
      <c r="C11" t="s">
        <v>27</v>
      </c>
      <c r="D11" s="4">
        <v>0.1</v>
      </c>
      <c r="E11" s="6">
        <f>D11*$B$2</f>
        <v>0.1</v>
      </c>
      <c r="F11" t="s">
        <v>24</v>
      </c>
      <c r="G11" s="9">
        <f>E11*3.8</f>
        <v>0.38</v>
      </c>
    </row>
    <row r="12">
      <c r="A12" t="s">
        <v>28</v>
      </c>
      <c r="B12" t="s">
        <v>29</v>
      </c>
      <c r="C12" t="s">
        <v>30</v>
      </c>
      <c r="D12" s="4">
        <v>0.24</v>
      </c>
      <c r="E12" s="6">
        <f>D12*$B$2</f>
        <v>0.24</v>
      </c>
      <c r="F12" t="s">
        <v>24</v>
      </c>
      <c r="G12" s="9">
        <f>E12*5.2</f>
        <v>1.248</v>
      </c>
    </row>
    <row r="13">
      <c r="A13" t="s">
        <v>31</v>
      </c>
      <c r="B13" t="s">
        <v>32</v>
      </c>
      <c r="C13" t="s">
        <v>33</v>
      </c>
      <c r="D13" s="4">
        <v>0.2</v>
      </c>
      <c r="E13" s="6">
        <f>D13*$B$2</f>
        <v>0.2</v>
      </c>
      <c r="F13" t="s">
        <v>24</v>
      </c>
      <c r="G13" s="9">
        <f>E13*1.05</f>
        <v>0.21</v>
      </c>
    </row>
    <row r="14">
      <c r="A14"/>
      <c r="B14"/>
      <c r="C14"/>
      <c r="D14"/>
      <c r="E14"/>
      <c r="F14" t="s" s="10">
        <v>34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>
        <v>1</v>
      </c>
      <c r="C2"/>
      <c r="D2" t="s" s="12">
        <v>42</v>
      </c>
      <c r="E2" t="s" s="12"/>
      <c r="F2"/>
    </row>
    <row r="3">
      <c r="A3" t="s">
        <v>41</v>
      </c>
      <c r="B3">
        <v>2</v>
      </c>
      <c r="C3"/>
      <c r="D3" t="s" s="12">
        <v>43</v>
      </c>
      <c r="E3" t="s" s="12"/>
      <c r="F3"/>
    </row>
    <row r="4">
      <c r="A4" t="s">
        <v>41</v>
      </c>
      <c r="B4">
        <v>3</v>
      </c>
      <c r="C4"/>
      <c r="D4" t="inlineStr" s="12">
        <is>
          <t>Œufs — Incorporer peu à peu les œufs tempérés. (Faire macérer les raisins dans le rhum à l'avance.) L'appareil doit rester parfaitement lisse : s'il tend à grainer, ajouter un peu de farine.</t>
        </is>
      </c>
      <c r="E4" t="s" s="12"/>
      <c r="F4"/>
    </row>
    <row r="5">
      <c r="A5" t="s">
        <v>41</v>
      </c>
      <c r="B5">
        <v>4</v>
      </c>
      <c r="C5"/>
      <c r="D5" t="inlineStr" s="12">
        <is>
          <t>Farine — Ajouter la farine tamisée et l'incorporer à la spatule sans trop travailler, pour ne pas corser l'appareil. Parfumer de quelques gouttes de vanille et ajouter les raisins macérés au rhum. Corner et couvrir la calotte.</t>
        </is>
      </c>
      <c r="E5" t="s" s="12"/>
      <c r="F5"/>
    </row>
    <row r="6">
      <c r="A6" t="s">
        <v>41</v>
      </c>
      <c r="B6">
        <v>5</v>
      </c>
      <c r="C6"/>
      <c r="D6" t="s" s="12">
        <v>44</v>
      </c>
      <c r="E6" t="s" s="12"/>
      <c r="F6"/>
    </row>
    <row r="7">
      <c r="A7" t="s">
        <v>41</v>
      </c>
      <c r="B7">
        <v>6</v>
      </c>
      <c r="C7"/>
      <c r="D7" t="s" s="12">
        <v>45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10</v>
      </c>
    </row>
    <row r="2">
      <c r="A2">
        <v>0</v>
      </c>
      <c r="B2" t="s">
        <v>41</v>
      </c>
      <c r="C2" t="s">
        <v>50</v>
      </c>
      <c r="D2" s="6">
        <f>'Besoins'!$B$2*120</f>
        <v>120</v>
      </c>
      <c r="E2" t="s">
        <v>3</v>
      </c>
    </row>
    <row r="3">
      <c r="A3">
        <v>1</v>
      </c>
      <c r="B3" t="s">
        <v>51</v>
      </c>
      <c r="C3" t="s">
        <v>52</v>
      </c>
      <c r="D3" s="6">
        <f>'Besoins'!$B$2*0.2</f>
        <v>0.2</v>
      </c>
      <c r="E3" t="s">
        <v>24</v>
      </c>
    </row>
    <row r="4">
      <c r="A4">
        <v>1</v>
      </c>
      <c r="B4" t="s">
        <v>53</v>
      </c>
      <c r="C4" t="s">
        <v>52</v>
      </c>
      <c r="D4" s="6">
        <f>'Besoins'!$B$2*0.2</f>
        <v>0.2</v>
      </c>
      <c r="E4" t="s">
        <v>24</v>
      </c>
    </row>
    <row r="5">
      <c r="A5">
        <v>1</v>
      </c>
      <c r="B5" t="s">
        <v>54</v>
      </c>
      <c r="C5" t="s">
        <v>55</v>
      </c>
      <c r="D5" s="6">
        <f>'Besoins'!$B$2*4.25</f>
        <v>4.25</v>
      </c>
      <c r="E5" t="s">
        <v>3</v>
      </c>
    </row>
    <row r="6">
      <c r="A6">
        <v>1</v>
      </c>
      <c r="B6" t="s">
        <v>56</v>
      </c>
      <c r="C6" t="s">
        <v>52</v>
      </c>
      <c r="D6" s="6">
        <f>'Besoins'!$B$2*0.225</f>
        <v>0.225</v>
      </c>
      <c r="E6" t="s">
        <v>24</v>
      </c>
    </row>
    <row r="7">
      <c r="A7">
        <v>1</v>
      </c>
      <c r="B7" t="s">
        <v>57</v>
      </c>
      <c r="C7" t="s">
        <v>52</v>
      </c>
      <c r="D7" s="6">
        <f>'Besoins'!$B$2*0.003</f>
        <v>0.003</v>
      </c>
      <c r="E7" t="s">
        <v>18</v>
      </c>
    </row>
    <row r="8">
      <c r="A8">
        <v>1</v>
      </c>
      <c r="B8" t="s">
        <v>58</v>
      </c>
      <c r="C8" t="s">
        <v>52</v>
      </c>
      <c r="D8" s="6">
        <f>'Besoins'!$B$2*0.1</f>
        <v>0.1</v>
      </c>
      <c r="E8" t="s">
        <v>24</v>
      </c>
    </row>
    <row r="9">
      <c r="A9">
        <v>1</v>
      </c>
      <c r="B9" t="s">
        <v>59</v>
      </c>
      <c r="C9" t="s">
        <v>52</v>
      </c>
      <c r="D9" s="6">
        <f>'Besoins'!$B$2*0.1</f>
        <v>0.1</v>
      </c>
      <c r="E9" t="s">
        <v>18</v>
      </c>
    </row>
    <row r="10">
      <c r="A10">
        <v>1</v>
      </c>
      <c r="B10" t="s">
        <v>51</v>
      </c>
      <c r="C10" t="s">
        <v>52</v>
      </c>
      <c r="D10" s="6">
        <f>'Besoins'!$B$2*0.04</f>
        <v>0.04</v>
      </c>
      <c r="E10" t="s">
        <v>24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60</v>
      </c>
      <c r="B1"/>
      <c r="C1"/>
      <c r="D1"/>
    </row>
    <row r="2">
      <c r="A2" t="str" s="13">
        <f>"GRO_CDR_B587C · PAT.PETITS_FOURS · référence : "&amp;Besoins!B3&amp;" "&amp;Besoins!C3&amp;" · multiplicateur réglable sur la feuille ""Besoins"""</f>
        <v>GRO_CDR_B587C · PAT.PETITS_FOURS · référence : 120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61</v>
      </c>
      <c r="B4"/>
      <c r="C4"/>
      <c r="D4"/>
    </row>
    <row r="5">
      <c r="A5" t="s" s="15">
        <v>62</v>
      </c>
      <c r="B5" t="str" s="12">
        <f>Procedure!D2</f>
        <v>Mise en place — Peser, mesurer et contrôler les denrées ; les laisser quelques heures à la température du laboratoire.</v>
      </c>
      <c r="C5"/>
      <c r="D5"/>
    </row>
    <row r="6">
      <c r="A6" t="s" s="15">
        <v>63</v>
      </c>
      <c r="B6" t="str" s="12">
        <f>Procedure!D3</f>
        <v>Crémer — Travailler le beurre en pommade dans une calotte, ajouter le sucre glace et crémer au fouet.</v>
      </c>
      <c r="C6"/>
      <c r="D6"/>
    </row>
    <row r="7">
      <c r="A7"/>
      <c r="B7" t="s">
        <v>64</v>
      </c>
      <c r="C7" s="6">
        <f>'Besoins'!$B$2*0.2</f>
        <v>0.2</v>
      </c>
      <c r="D7" t="s">
        <v>24</v>
      </c>
    </row>
    <row r="8">
      <c r="A8"/>
      <c r="B8" t="str">
        <f>Besoins!B13</f>
        <v>Sucre glace tamisé</v>
      </c>
      <c r="C8" s="6">
        <f>Besoins!E13</f>
        <v>0.2</v>
      </c>
      <c r="D8" t="str">
        <f>Besoins!F13</f>
        <v>kg</v>
      </c>
    </row>
    <row r="9">
      <c r="A9" t="s" s="15">
        <v>65</v>
      </c>
      <c r="B9" t="str" s="12">
        <f>Procedure!D4</f>
        <v>Œufs — Incorporer peu à peu les œufs tempérés. (Faire macérer les raisins dans le rhum à l'avance.) L'appareil doit rester parfaitement lisse : s'il tend à grainer, ajouter un peu de farine.</v>
      </c>
      <c r="C9"/>
      <c r="D9"/>
    </row>
    <row r="10">
      <c r="A10"/>
      <c r="B10" t="s">
        <v>66</v>
      </c>
      <c r="C10" s="6">
        <f>'Besoins'!$B$2*4.25</f>
        <v>4.25</v>
      </c>
      <c r="D10" t="s">
        <v>3</v>
      </c>
    </row>
    <row r="11">
      <c r="A11" t="s" s="15">
        <v>67</v>
      </c>
      <c r="B11" t="str" s="12">
        <f>Procedure!D5</f>
        <v>Farine — Ajouter la farine tamisée et l'incorporer à la spatule sans trop travailler, pour ne pas corser l'appareil. Parfumer de quelques gouttes de vanille et ajouter les raisins macérés au rhum. Corner et couvrir la calotte.</v>
      </c>
      <c r="C11"/>
      <c r="D11"/>
    </row>
    <row r="12">
      <c r="A12"/>
      <c r="B12" t="str">
        <f>Besoins!B10</f>
        <v>Farine de blé T55</v>
      </c>
      <c r="C12" s="6">
        <f>Besoins!E10</f>
        <v>0.225</v>
      </c>
      <c r="D12" t="str">
        <f>Besoins!F10</f>
        <v>kg</v>
      </c>
    </row>
    <row r="13">
      <c r="A13"/>
      <c r="B13" t="str">
        <f>Besoins!B8</f>
        <v>Extrait de vanille alcoolisé</v>
      </c>
      <c r="C13" s="6">
        <f>Besoins!E8</f>
        <v>0.003</v>
      </c>
      <c r="D13" t="str">
        <f>Besoins!F8</f>
        <v>lt</v>
      </c>
    </row>
    <row r="14">
      <c r="A14"/>
      <c r="B14" t="str">
        <f>Besoins!B11</f>
        <v>Raisins secs blonds sultanines</v>
      </c>
      <c r="C14" s="6">
        <f>Besoins!E11</f>
        <v>0.1</v>
      </c>
      <c r="D14" t="str">
        <f>Besoins!F11</f>
        <v>kg</v>
      </c>
    </row>
    <row r="15">
      <c r="A15"/>
      <c r="B15" t="str">
        <f>Besoins!B9</f>
        <v>Rhum ambré de cuisine (baba)</v>
      </c>
      <c r="C15" s="6">
        <f>Besoins!E9</f>
        <v>0.1</v>
      </c>
      <c r="D15" t="str">
        <f>Besoins!F9</f>
        <v>lt</v>
      </c>
    </row>
    <row r="16">
      <c r="A16" t="s" s="15">
        <v>68</v>
      </c>
      <c r="B16" t="str" s="12">
        <f>Procedure!D6</f>
        <v>Coucher — Sur plaques légèrement beurrées, coucher à la poche (douille unie de 1 cm) de petits tas, puis taper les plaques pour bien étaler l'appareil.</v>
      </c>
      <c r="C16"/>
      <c r="D16"/>
    </row>
    <row r="17">
      <c r="A17"/>
      <c r="B17" t="s">
        <v>64</v>
      </c>
      <c r="C17" s="6">
        <f>'Besoins'!$B$2*0.04</f>
        <v>0.04</v>
      </c>
      <c r="D17" t="s">
        <v>24</v>
      </c>
    </row>
    <row r="18">
      <c r="A18" t="s" s="15">
        <v>69</v>
      </c>
      <c r="B18" t="str" s="12">
        <f>Procedure!D7</f>
        <v>Cuire — Cuire à 220 °C : une petite couronne plus foncée doit marquer le pourtour. Décoller et laisser refroidir sur la plaque ; on peut ensuite les glacer.</v>
      </c>
      <c r="C18"/>
      <c r="D18"/>
    </row>
    <row r="19">
      <c r="A19"/>
      <c r="B19"/>
      <c r="C19"/>
      <c r="D19"/>
    </row>
    <row r="20">
      <c r="A20" t="s" s="16">
        <v>70</v>
      </c>
      <c r="B20"/>
      <c r="C20"/>
      <c r="D20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1:D11"/>
    <mergeCell ref="B16:D16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2026-10-03T12:22:48Z</dcterms:created>
  <dc:title>PALETS AUX RAISINS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2026-10-03T12:22:48Z</dcterms:modified>
  <cp:revision>1</cp:revision>
</cp:coreProperties>
</file>