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<sst xmlns="http://schemas.openxmlformats.org/spreadsheetml/2006/main" count="92" uniqueCount="92">
  <si>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</si>
  <si>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</si>
  <si>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PALETS AUX RAISINS</t>
  </si>
  <si>
    <t>Code</t>
  </si>
  <si>
    <t>GRO_CDR_B587C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</si>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</sst>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4.6075</v>
      </c>
    </row>
    <row r="12">
      <c r="A12" t="s" s="3">
        <v>17</v>
      </c>
      <c r="B12" s="4">
        <v>0.038395833333333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37</v>
      </c>
      <c r="D9" s="9">
        <v>0.1</v>
      </c>
      <c r="E9" s="11">
        <f>D9*$B$2</f>
        <v>0.1</v>
      </c>
      <c r="F9" t="s">
        <v>38</v>
      </c>
      <c r="G9" s="4">
        <f>E9*14</f>
        <v>1.4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E10*0.56</f>
        <v>0.126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44</v>
      </c>
      <c r="G11" s="4">
        <f>E11*3.8</f>
        <v>0.38</v>
      </c>
    </row>
    <row r="12">
      <c r="A12" t="s">
        <v>48</v>
      </c>
      <c r="B12" t="s">
        <v>49</v>
      </c>
      <c r="C12" t="s">
        <v>50</v>
      </c>
      <c r="D12" s="9">
        <v>0.24</v>
      </c>
      <c r="E12" s="11">
        <f>D12*$B$2</f>
        <v>0.24</v>
      </c>
      <c r="F12" t="s">
        <v>44</v>
      </c>
      <c r="G12" s="4">
        <f>E12*5.2</f>
        <v>1.248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44</v>
      </c>
      <c r="G13" s="4">
        <f>E13*1.05</f>
        <v>0.21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</v>
      </c>
      <c r="E3" t="s">
        <v>44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</v>
      </c>
      <c r="E4" t="s">
        <v>44</v>
      </c>
      <c r="F4" t="s">
        <v>53</v>
      </c>
    </row>
    <row r="5">
      <c r="A5">
        <v>1</v>
      </c>
      <c r="B5" t="s">
        <v>64</v>
      </c>
      <c r="C5" t="s">
        <v>59</v>
      </c>
      <c r="D5" s="11">
        <v>4.25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0.234</v>
      </c>
      <c r="E6" t="s">
        <v>38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68</v>
      </c>
      <c r="C8" t="s">
        <v>62</v>
      </c>
      <c r="D8" s="11">
        <v>0.225</v>
      </c>
      <c r="E8" t="s">
        <v>44</v>
      </c>
      <c r="F8" t="s">
        <v>43</v>
      </c>
    </row>
    <row r="9">
      <c r="A9">
        <v>1</v>
      </c>
      <c r="B9" t="s">
        <v>69</v>
      </c>
      <c r="C9" t="s">
        <v>62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0.1</v>
      </c>
      <c r="E10" t="s">
        <v>44</v>
      </c>
      <c r="F10" t="s">
        <v>47</v>
      </c>
    </row>
    <row r="11">
      <c r="A11">
        <v>1</v>
      </c>
      <c r="B11" t="s">
        <v>71</v>
      </c>
      <c r="C11" t="s">
        <v>62</v>
      </c>
      <c r="D11" s="11">
        <v>0.1</v>
      </c>
      <c r="E11" t="s">
        <v>38</v>
      </c>
      <c r="F11" t="s">
        <v>37</v>
      </c>
    </row>
    <row r="12">
      <c r="A12">
        <v>1</v>
      </c>
      <c r="B12" t="s">
        <v>61</v>
      </c>
      <c r="C12" t="s">
        <v>62</v>
      </c>
      <c r="D12" s="11">
        <v>0.04</v>
      </c>
      <c r="E12" t="s">
        <v>44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80</v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85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86</v>
      </c>
      <c r="C7" s="11">
        <f>'Besoins'!$B$2*0.2</f>
        <v>0.2</v>
      </c>
      <c r="D7" t="s">
        <v>44</v>
      </c>
    </row>
    <row r="8">
      <c r="A8"/>
      <c r="B8" t="str">
        <f>Besoins!B13</f>
        <v>Sucre glace tamisé</v>
      </c>
      <c r="C8" s="11">
        <f>Besoins!E13</f>
        <v>0.2</v>
      </c>
      <c r="D8" t="str">
        <f>Besoins!F13</f>
        <v>kg</v>
      </c>
    </row>
    <row r="9">
      <c r="A9" t="s" s="17">
        <v>87</v>
      </c>
      <c r="B9" t="str" s="14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88</v>
      </c>
      <c r="C10" s="11">
        <f>'Besoins'!$B$2*4.25</f>
        <v>4.25</v>
      </c>
      <c r="D10" t="s">
        <v>25</v>
      </c>
    </row>
    <row r="11">
      <c r="A11" t="s" s="17">
        <v>89</v>
      </c>
      <c r="B11" t="str" s="14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Besoins!B10</f>
        <v>Farine de blé T55</v>
      </c>
      <c r="C12" s="11">
        <f>Besoins!E10</f>
        <v>0.225</v>
      </c>
      <c r="D12" t="str">
        <f>Besoins!F10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/>
      <c r="B14" t="str">
        <f>Besoins!B11</f>
        <v>Raisins secs blonds sultanines</v>
      </c>
      <c r="C14" s="11">
        <f>Besoins!E11</f>
        <v>0.1</v>
      </c>
      <c r="D14" t="str">
        <f>Besoins!F11</f>
        <v>kg</v>
      </c>
    </row>
    <row r="15">
      <c r="A15"/>
      <c r="B15" t="str">
        <f>Besoins!B9</f>
        <v>Rhum ambré de cuisine (baba)</v>
      </c>
      <c r="C15" s="11">
        <f>Besoins!E9</f>
        <v>0.1</v>
      </c>
      <c r="D15" t="str">
        <f>Besoins!F9</f>
        <v>lt</v>
      </c>
    </row>
    <row r="16">
      <c r="A16" t="s" s="17">
        <v>90</v>
      </c>
      <c r="B16" t="str" s="14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86</v>
      </c>
      <c r="C17" s="11">
        <f>'Besoins'!$B$2*0.04</f>
        <v>0.04</v>
      </c>
      <c r="D17" t="s">
        <v>44</v>
      </c>
    </row>
    <row r="18">
      <c r="A18" t="s" s="17">
        <v>91</v>
      </c>
      <c r="B18" t="str" s="14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2026-10-03T12:21:59Z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2026-10-03T12:21:59Z</dcterms:modified>
  <cp:revision>1</cp:revision>
</cp:coreProperties>
</file>