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<sst xmlns="http://schemas.openxmlformats.org/spreadsheetml/2006/main" count="77" uniqueCount="77">
  <si>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</si>
  <si>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</si>
  <si>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</si>
  <si>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</si>
  <si>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</si>
  <si>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</si>
  <si>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</si>
  <si>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</si>
  <si>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</si>
  <si>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</si>
  <si>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</si>
  <si>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</si>
  <si>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</si>
  <si>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</si>
  <si>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</si>
  <si>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</si>
  <si>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</si>
  <si>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</si>
  <si>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</si>
  <si>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</si>
  <si>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</si>
  <si>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</si>
  <si>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</si>
  <si>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</si>
  <si>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</si>
  <si>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</si>
  <si>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</si>
  <si>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</si>
  <si>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</si>
  <si>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</si>
  <si>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</si>
  <si>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</si>
  <si>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</si>
  <si>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</si>
  <si>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</si>
  <si>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</si>
  <si>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</si>
  <si>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</si>
  <si>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</si>
  <si>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</si>
  <si>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</si>
  <si>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</si>
  <si>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</si>
  <si>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</si>
  <si>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</si>
  <si>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</si>
  <si>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</si>
  <si>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FONDANT AU CHOCOLAT ÉPICÉ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</si>
  <si>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</si>
  <si>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</si>
  <si>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</si>
  <si>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</si>
  <si>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</si>
  <si>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</si>
  <si>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</si>
  <si>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</si>
  <si>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</si>
  <si>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</si>
  <si>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</si>
  <si>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</si>
  <si>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</si>
  <si>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 (conv.)</t>
  </si>
  <si>
    <t>conversion</t>
  </si>
  <si>
    <t xml:space="preserve">    ↳ Levure chimique (poudre à lever)</t>
  </si>
  <si>
    <t xml:space="preserve">    ↳ Curry en poudre</t>
  </si>
  <si>
    <t xml:space="preserve">    ↳ Gingembre moulu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</si>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</sst>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40</v>
      </c>
      <c r="E7" s="6">
        <f>D7*$B$2</f>
        <v>40</v>
      </c>
      <c r="F7" t="s">
        <v>3</v>
      </c>
      <c r="G7" s="9">
        <f>E7*0.27</f>
        <v>10.8</v>
      </c>
    </row>
    <row r="8">
      <c r="A8" t="s">
        <v>15</v>
      </c>
      <c r="B8" t="s">
        <v>16</v>
      </c>
      <c r="C8" t="s">
        <v>17</v>
      </c>
      <c r="D8" s="4">
        <v>4</v>
      </c>
      <c r="E8" s="6">
        <f>D8*$B$2</f>
        <v>4</v>
      </c>
      <c r="F8" t="s">
        <v>18</v>
      </c>
      <c r="G8" s="9">
        <f>E8*12.5</f>
        <v>50</v>
      </c>
    </row>
    <row r="9">
      <c r="A9" t="s">
        <v>19</v>
      </c>
      <c r="B9" t="s">
        <v>20</v>
      </c>
      <c r="C9" t="s">
        <v>21</v>
      </c>
      <c r="D9" s="4">
        <v>0.004</v>
      </c>
      <c r="E9" s="6">
        <f>D9*$B$2</f>
        <v>0.004</v>
      </c>
      <c r="F9" t="s">
        <v>18</v>
      </c>
      <c r="G9" s="9">
        <f>E9*9.2</f>
        <v>0.0368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18</v>
      </c>
      <c r="G10" s="9">
        <f>E10*10.2</f>
        <v>0.0612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18</v>
      </c>
      <c r="G11" s="9">
        <f>E11*0.56</f>
        <v>0.56</v>
      </c>
    </row>
    <row r="12">
      <c r="A12" t="s">
        <v>28</v>
      </c>
      <c r="B12" t="s">
        <v>29</v>
      </c>
      <c r="C12" t="s">
        <v>30</v>
      </c>
      <c r="D12" s="4">
        <v>0.8</v>
      </c>
      <c r="E12" s="6">
        <f>D12*$B$2</f>
        <v>0.8</v>
      </c>
      <c r="F12" t="s">
        <v>18</v>
      </c>
      <c r="G12" s="9">
        <f>E12*15</f>
        <v>12</v>
      </c>
    </row>
    <row r="13">
      <c r="A13" t="s">
        <v>31</v>
      </c>
      <c r="B13" t="s">
        <v>32</v>
      </c>
      <c r="C13" t="s">
        <v>33</v>
      </c>
      <c r="D13" s="4">
        <v>2.25</v>
      </c>
      <c r="E13" s="6">
        <f>D13*$B$2</f>
        <v>2.25</v>
      </c>
      <c r="F13" t="s">
        <v>18</v>
      </c>
      <c r="G13" s="9">
        <f>E13*5.2</f>
        <v>11.7</v>
      </c>
    </row>
    <row r="14">
      <c r="A14" t="s">
        <v>34</v>
      </c>
      <c r="B14" t="s">
        <v>35</v>
      </c>
      <c r="C14" t="s">
        <v>36</v>
      </c>
      <c r="D14" s="4">
        <v>0.045</v>
      </c>
      <c r="E14" s="6">
        <f>D14*$B$2</f>
        <v>0.045</v>
      </c>
      <c r="F14" t="s">
        <v>18</v>
      </c>
      <c r="G14" s="9">
        <f>E14*4.2</f>
        <v>0.189</v>
      </c>
    </row>
    <row r="15">
      <c r="A15" t="s">
        <v>37</v>
      </c>
      <c r="B15" t="s">
        <v>38</v>
      </c>
      <c r="C15" t="s">
        <v>39</v>
      </c>
      <c r="D15" s="4">
        <v>1.2</v>
      </c>
      <c r="E15" s="6">
        <f>D15*$B$2</f>
        <v>1.2</v>
      </c>
      <c r="F15" t="s">
        <v>18</v>
      </c>
      <c r="G15" s="9">
        <f>E15*0.82</f>
        <v>0.984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s" s="12">
        <v>49</v>
      </c>
      <c r="E6" t="s" s="12"/>
      <c r="F6"/>
    </row>
    <row r="7">
      <c r="A7" t="s">
        <v>47</v>
      </c>
      <c r="B7">
        <v>6</v>
      </c>
      <c r="C7"/>
      <c r="D7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47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'Besoins'!$B$2*4</f>
        <v>4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'Besoins'!$B$2*1.2</f>
        <v>1.2</v>
      </c>
      <c r="E4" t="s">
        <v>18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'Besoins'!$B$2*0.8</f>
        <v>0.8</v>
      </c>
      <c r="E6" t="s">
        <v>18</v>
      </c>
    </row>
    <row r="7">
      <c r="A7">
        <v>1</v>
      </c>
      <c r="B7" t="s">
        <v>60</v>
      </c>
      <c r="C7" t="s">
        <v>56</v>
      </c>
      <c r="D7" s="6">
        <f>'Besoins'!$B$2*2</f>
        <v>2</v>
      </c>
      <c r="E7" t="s">
        <v>18</v>
      </c>
    </row>
    <row r="8">
      <c r="A8">
        <v>1</v>
      </c>
      <c r="B8" t="s">
        <v>60</v>
      </c>
      <c r="C8" t="s">
        <v>56</v>
      </c>
      <c r="D8" s="6">
        <f>'Besoins'!$B$2*0.25</f>
        <v>0.25</v>
      </c>
      <c r="E8" t="s">
        <v>18</v>
      </c>
    </row>
    <row r="9">
      <c r="A9">
        <v>1</v>
      </c>
      <c r="B9" t="s">
        <v>61</v>
      </c>
      <c r="C9" t="s">
        <v>62</v>
      </c>
      <c r="D9" s="6">
        <f>'Besoins'!$B$2*40</f>
        <v>40</v>
      </c>
      <c r="E9" t="s">
        <v>3</v>
      </c>
    </row>
    <row r="10">
      <c r="A10">
        <v>1</v>
      </c>
      <c r="B10" t="s">
        <v>63</v>
      </c>
      <c r="C10" t="s">
        <v>56</v>
      </c>
      <c r="D10" s="6">
        <f>'Besoins'!$B$2*0.045</f>
        <v>0.045</v>
      </c>
      <c r="E10" t="s">
        <v>18</v>
      </c>
    </row>
    <row r="11">
      <c r="A11">
        <v>1</v>
      </c>
      <c r="B11" t="s">
        <v>64</v>
      </c>
      <c r="C11" t="s">
        <v>56</v>
      </c>
      <c r="D11" s="6">
        <f>'Besoins'!$B$2*0.006</f>
        <v>0.006</v>
      </c>
      <c r="E11" t="s">
        <v>18</v>
      </c>
    </row>
    <row r="12">
      <c r="A12">
        <v>1</v>
      </c>
      <c r="B12" t="s">
        <v>65</v>
      </c>
      <c r="C12" t="s">
        <v>56</v>
      </c>
      <c r="D12" s="6">
        <f>'Besoins'!$B$2*0.004</f>
        <v>0.004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6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6">
        <f>Besoins!E11</f>
        <v>1</v>
      </c>
      <c r="D8" t="str">
        <f>Besoins!F11</f>
        <v>kg</v>
      </c>
    </row>
    <row r="9">
      <c r="A9"/>
      <c r="B9" t="s">
        <v>70</v>
      </c>
      <c r="C9" s="6">
        <f>'Besoins'!$B$2*0.25</f>
        <v>0.25</v>
      </c>
      <c r="D9" t="s">
        <v>18</v>
      </c>
    </row>
    <row r="10">
      <c r="A10"/>
      <c r="B10" t="str">
        <f>Besoins!B14</f>
        <v>Levure chimique (poudre à lever)</v>
      </c>
      <c r="C10" s="6">
        <f>Besoins!E14</f>
        <v>0.045</v>
      </c>
      <c r="D10" t="str">
        <f>Besoins!F14</f>
        <v>kg</v>
      </c>
    </row>
    <row r="11">
      <c r="A11" t="s" s="15">
        <v>71</v>
      </c>
      <c r="B11" t="str" s="12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6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6">
        <f>Besoins!E12</f>
        <v>0.8</v>
      </c>
      <c r="D13" t="str">
        <f>Besoins!F12</f>
        <v>kg</v>
      </c>
    </row>
    <row r="14">
      <c r="A14"/>
      <c r="B14" t="s">
        <v>70</v>
      </c>
      <c r="C14" s="6">
        <f>'Besoins'!$B$2*2</f>
        <v>2</v>
      </c>
      <c r="D14" t="s">
        <v>18</v>
      </c>
    </row>
    <row r="15">
      <c r="A15"/>
      <c r="B15" t="s">
        <v>72</v>
      </c>
      <c r="C15" s="6">
        <f>'Besoins'!$B$2*40</f>
        <v>40</v>
      </c>
      <c r="D15" t="s">
        <v>3</v>
      </c>
    </row>
    <row r="16">
      <c r="A16"/>
      <c r="B16" t="str">
        <f>Besoins!B10</f>
        <v>Curry en poudre</v>
      </c>
      <c r="C16" s="6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6">
        <f>Besoins!E9</f>
        <v>0.004</v>
      </c>
      <c r="D17" t="str">
        <f>Besoins!F9</f>
        <v>kg</v>
      </c>
    </row>
    <row r="18">
      <c r="A18" t="s" s="15">
        <v>73</v>
      </c>
      <c r="B18" t="str" s="12">
        <f>Procedure!D5</f>
        <v>Garnir — Répartir dans les 3 bacs ; égaliser.</v>
      </c>
      <c r="C18"/>
      <c r="D18"/>
    </row>
    <row r="19">
      <c r="A19" t="s" s="15">
        <v>74</v>
      </c>
      <c r="B19" t="str" s="12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5">
        <v>75</v>
      </c>
      <c r="B20" t="str" s="12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6">
        <v>76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2026-09-28T13:41:16Z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2026-09-28T13:41:16Z</dcterms:modified>
  <cp:revision>1</cp:revision>
</cp:coreProperties>
</file>