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<sst xmlns="http://schemas.openxmlformats.org/spreadsheetml/2006/main" count="67" uniqueCount="67">
  <si>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</si>
  <si>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</si>
  <si>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</si>
  <si>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</si>
  <si>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</si>
  <si>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</si>
  <si>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</si>
  <si>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</si>
  <si>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</si>
  <si>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</si>
  <si>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</si>
  <si>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</si>
  <si>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</si>
  <si>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</si>
  <si>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</si>
  <si>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</si>
  <si>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</si>
  <si>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</si>
  <si>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</si>
  <si>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</si>
  <si>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</si>
  <si>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</si>
  <si>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</si>
  <si>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</si>
  <si>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</si>
  <si>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</si>
  <si>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</si>
  <si>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</si>
  <si>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</si>
  <si>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</si>
  <si>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</si>
  <si>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</si>
  <si>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</si>
  <si>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</si>
  <si>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</si>
  <si>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</si>
  <si>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</si>
  <si>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</si>
  <si>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</si>
  <si>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</si>
  <si>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</si>
  <si>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MILLAS AUX RAISINS SECS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</si>
  <si>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</si>
  <si>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</si>
  <si>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Niveau</t>
  </si>
  <si>
    <t>Composant</t>
  </si>
  <si>
    <t>Type</t>
  </si>
  <si>
    <t>Quantité (× multiplicateur, voir feuille Besoins)</t>
  </si>
  <si>
    <t>recette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</si>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</sst>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E7*32</f>
        <v>3.2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8">
        <f>E9*1.1</f>
        <v>2.2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21</v>
      </c>
      <c r="G10" s="8">
        <f>E10*3.8</f>
        <v>3.8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0.65</v>
      </c>
      <c r="E12" s="6">
        <f>D12*$B$2</f>
        <v>0.65</v>
      </c>
      <c r="F12" t="s">
        <v>21</v>
      </c>
      <c r="G12" s="8">
        <f>E12*5.2</f>
        <v>3.38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E13*0.82</f>
        <v>1.23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41</v>
      </c>
      <c r="B3">
        <v>2</v>
      </c>
      <c r="C3"/>
      <c r="D3" t="inlineStr" s="11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1"/>
      <c r="F3"/>
    </row>
    <row r="4">
      <c r="A4" t="s">
        <v>41</v>
      </c>
      <c r="B4">
        <v>3</v>
      </c>
      <c r="C4"/>
      <c r="D4" t="inlineStr" s="11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1"/>
      <c r="F4"/>
    </row>
    <row r="5">
      <c r="A5" t="s">
        <v>41</v>
      </c>
      <c r="B5">
        <v>4</v>
      </c>
      <c r="C5"/>
      <c r="D5" t="s" s="11">
        <v>42</v>
      </c>
      <c r="E5" t="s" s="11"/>
      <c r="F5"/>
    </row>
    <row r="6">
      <c r="A6" t="s">
        <v>41</v>
      </c>
      <c r="B6">
        <v>5</v>
      </c>
      <c r="C6"/>
      <c r="D6" t="s" s="11">
        <v>43</v>
      </c>
      <c r="E6" t="s" s="11"/>
      <c r="F6"/>
    </row>
    <row r="7">
      <c r="A7" t="s">
        <v>41</v>
      </c>
      <c r="B7">
        <v>6</v>
      </c>
      <c r="C7"/>
      <c r="D7" t="inlineStr" s="11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41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'Besoins'!$B$2*2</f>
        <v>2</v>
      </c>
      <c r="E3" t="s">
        <v>21</v>
      </c>
    </row>
    <row r="4">
      <c r="A4">
        <v>1</v>
      </c>
      <c r="B4" t="s">
        <v>51</v>
      </c>
      <c r="C4" t="s">
        <v>50</v>
      </c>
      <c r="D4" s="6">
        <f>'Besoins'!$B$2*12</f>
        <v>12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'Besoins'!$B$2*1.5</f>
        <v>1.5</v>
      </c>
      <c r="E5" t="s">
        <v>21</v>
      </c>
    </row>
    <row r="6">
      <c r="A6">
        <v>1</v>
      </c>
      <c r="B6" t="s">
        <v>53</v>
      </c>
      <c r="C6" t="s">
        <v>50</v>
      </c>
      <c r="D6" s="6">
        <f>'Besoins'!$B$2*1</f>
        <v>1</v>
      </c>
      <c r="E6" t="s">
        <v>21</v>
      </c>
    </row>
    <row r="7">
      <c r="A7">
        <v>1</v>
      </c>
      <c r="B7" t="s">
        <v>54</v>
      </c>
      <c r="C7" t="s">
        <v>50</v>
      </c>
      <c r="D7" s="6">
        <f>'Besoins'!$B$2*0.1</f>
        <v>0.1</v>
      </c>
      <c r="E7" t="s">
        <v>15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  <row r="9">
      <c r="A9">
        <v>1</v>
      </c>
      <c r="B9" t="s">
        <v>56</v>
      </c>
      <c r="C9" t="s">
        <v>50</v>
      </c>
      <c r="D9" s="6">
        <f>'Besoins'!$B$2*0.5</f>
        <v>0.5</v>
      </c>
      <c r="E9" t="s">
        <v>21</v>
      </c>
    </row>
    <row r="10">
      <c r="A10">
        <v>1</v>
      </c>
      <c r="B10" t="s">
        <v>56</v>
      </c>
      <c r="C10" t="s">
        <v>50</v>
      </c>
      <c r="D10" s="6">
        <f>'Besoins'!$B$2*0.15</f>
        <v>0.15</v>
      </c>
      <c r="E10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60</v>
      </c>
      <c r="B6" t="str" s="11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6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6">
        <f>Besoins!E8</f>
        <v>0.2</v>
      </c>
      <c r="D8" t="str">
        <f>Besoins!F8</f>
        <v>lt</v>
      </c>
    </row>
    <row r="9">
      <c r="A9"/>
      <c r="B9" t="s">
        <v>61</v>
      </c>
      <c r="C9" s="6">
        <f>'Besoins'!$B$2*0.5</f>
        <v>0.5</v>
      </c>
      <c r="D9" t="s">
        <v>21</v>
      </c>
    </row>
    <row r="10">
      <c r="A10"/>
      <c r="B10" t="s">
        <v>61</v>
      </c>
      <c r="C10" s="6">
        <f>'Besoins'!$B$2*0.15</f>
        <v>0.15</v>
      </c>
      <c r="D10" t="s">
        <v>21</v>
      </c>
    </row>
    <row r="11">
      <c r="A11" t="s" s="14">
        <v>62</v>
      </c>
      <c r="B11" t="str" s="11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6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6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6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6">
        <f>Besoins!E7</f>
        <v>0.1</v>
      </c>
      <c r="D15" t="str">
        <f>Besoins!F7</f>
        <v>lt</v>
      </c>
    </row>
    <row r="16">
      <c r="A16" t="s" s="14">
        <v>63</v>
      </c>
      <c r="B16" t="str" s="11">
        <f>Procedure!D5</f>
        <v>Garnir — Répartir dans les 3 bacs ; lisser à la corne ou à la spatule humide.</v>
      </c>
      <c r="C16"/>
      <c r="D16"/>
    </row>
    <row r="17">
      <c r="A17" t="s" s="14">
        <v>64</v>
      </c>
      <c r="B17" t="str" s="11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4">
        <v>65</v>
      </c>
      <c r="B18" t="str" s="11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5">
        <v>66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2026-09-28T11:03:00Z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2026-09-28T11:03:00Z</dcterms:modified>
  <cp:revision>1</cp:revision>
</cp:coreProperties>
</file>