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<sst xmlns="http://schemas.openxmlformats.org/spreadsheetml/2006/main" count="109" uniqueCount="109">
  <si>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</si>
  <si>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</si>
  <si>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FAÇONNAGE DES BRIOCHES (À TÊTE, NANTERRE, TRESSÉE)</t>
  </si>
  <si>
    <t>Code</t>
  </si>
  <si>
    <t>GRO_CDC_249</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</si>
  <si>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</si>
  <si>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</si>
  <si>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</si>
  <si>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</si>
  <si>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</si>
  <si>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</si>
  <si>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</si>
  <si>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</si>
  <si>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</si>
  <si>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</si>
  <si>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</si>
  <si>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</si>
  <si>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</si>
  <si>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</si>
  <si>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</si>
  <si>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</si>
  <si>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</si>
  <si>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</si>
  <si>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</si>
  <si>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</si>
  <si>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</si>
  <si>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</si>
  <si>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</si>
  <si>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</si>
  <si>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</si>
  <si>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</si>
  <si>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</si>
  <si>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</si>
  <si>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</si>
  <si>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</si>
  <si>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</si>
  <si>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</si>
  <si>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</si>
  <si>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</si>
  <si>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</si>
  <si>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</si>
  <si>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FAR-T55</t>
  </si>
  <si>
    <t>Farine de blé T55</t>
  </si>
  <si>
    <t>Farines de blé</t>
  </si>
  <si>
    <t>kg</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</si>
  <si>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</si>
  <si>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</si>
  <si>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</si>
  <si>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</si>
  <si>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</si>
  <si>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</si>
  <si>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</si>
  <si>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</si>
  <si>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</si>
  <si>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</si>
  <si>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</si>
  <si>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</si>
  <si>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</si>
  <si>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</si>
  <si>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</si>
  <si>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</si>
  <si>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</si>
  <si>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</si>
  <si>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</si>
  <si>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BRIOCHÉE</t>
  </si>
  <si>
    <t>Préparations de base collectivité</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</si>
  <si>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</si>
  <si>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</si>
  <si>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</si>
  <si>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</si>
  <si>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</si>
  <si>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</si>
  <si>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</si>
  <si>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</si>
  <si>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</si>
  <si>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Beurre doux 82% MG plaquette</t>
  </si>
  <si>
    <t xml:space="preserve">    ↳ OEUF (P)</t>
  </si>
  <si>
    <t xml:space="preserve">    ↳ SIROP DE GLAÇAGE</t>
  </si>
  <si>
    <t xml:space="preserve">        ↳ Rhum ambré de cuisine (baba)</t>
  </si>
  <si>
    <t xml:space="preserve">        ↳ Eau (robinet - moy. France 2026)</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</si>
  <si>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</si>
  <si>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</si>
  <si>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</si>
  <si>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</si>
  <si>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</si>
  <si>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</si>
  <si>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</si>
  <si>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</si>
  <si>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</si>
  <si>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</si>
  <si>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</si>
  <si>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</si>
  <si>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FAÇONNAGE DES BRIOCHES (À TÊTE, NANTERRE, TRESSÉE)</t>
  </si>
  <si>
    <t>FAÇONNAGE DES BRIOCHES (À TÊTE, NANTERRE, TRESSÉE)  GRO_CDC_249</t>
  </si>
  <si>
    <t>1.</t>
  </si>
  <si>
    <t>2.</t>
  </si>
  <si>
    <t xml:space="preserve">    Beurre doux 82% MG plaquette</t>
  </si>
  <si>
    <t xml:space="preserve">    SIROP DE GLAÇAGE</t>
  </si>
  <si>
    <t>3.</t>
  </si>
  <si>
    <t xml:space="preserve">    PÂTE BRIOCHÉE</t>
  </si>
  <si>
    <t>4.</t>
  </si>
  <si>
    <t>5.</t>
  </si>
  <si>
    <t>6.</t>
  </si>
  <si>
    <t xml:space="preserve">    OEUF (P) (conv.)</t>
  </si>
  <si>
    <t>7.</t>
  </si>
  <si>
    <t>↳ PÂTE BRIOCHÉE  GRO_CDC_211</t>
  </si>
  <si>
    <t xml:space="preserve">    OEUF (ml) (conv.)</t>
  </si>
  <si>
    <t xml:space="preserve">    Sucre blanc cristal sac 25 kg</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</si>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</sst>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18.518500227273</v>
      </c>
    </row>
    <row r="12">
      <c r="A12" t="s" s="3">
        <v>16</v>
      </c>
      <c r="B12" s="4">
        <v>0.18518500227273</v>
      </c>
    </row>
    <row r="13">
      <c r="A13"/>
      <c r="B13"/>
    </row>
    <row r="14">
      <c r="A14" t="s" s="5">
        <v>17</v>
      </c>
      <c r="B14" t="s" s="5">
        <v>14</v>
      </c>
    </row>
    <row r="15">
      <c r="A15" t="s" s="5">
        <v>18</v>
      </c>
      <c r="B15" s="6">
        <v>18.518500227273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18.545455</v>
      </c>
      <c r="E7" s="11">
        <f>D7*$B$2</f>
        <v>18.545455</v>
      </c>
      <c r="F7" t="s">
        <v>24</v>
      </c>
      <c r="G7" s="4">
        <f>E7*0.2699999934</f>
        <v>5.007273</v>
      </c>
    </row>
    <row r="8">
      <c r="A8" t="s">
        <v>34</v>
      </c>
      <c r="B8" t="s">
        <v>35</v>
      </c>
      <c r="C8" t="s">
        <v>36</v>
      </c>
      <c r="D8" s="9">
        <v>0.225</v>
      </c>
      <c r="E8" s="11">
        <f>D8*$B$2</f>
        <v>0.225</v>
      </c>
      <c r="F8" t="s">
        <v>37</v>
      </c>
      <c r="G8" s="4">
        <f>E8*0.0043</f>
        <v>0.000968</v>
      </c>
    </row>
    <row r="9">
      <c r="A9" t="s">
        <v>38</v>
      </c>
      <c r="B9" t="s">
        <v>39</v>
      </c>
      <c r="C9" t="s">
        <v>40</v>
      </c>
      <c r="D9" s="9">
        <v>0.09</v>
      </c>
      <c r="E9" s="11">
        <f>D9*$B$2</f>
        <v>0.09</v>
      </c>
      <c r="F9" t="s">
        <v>37</v>
      </c>
      <c r="G9" s="4">
        <f>E9*14</f>
        <v>1.26</v>
      </c>
    </row>
    <row r="10">
      <c r="A10" t="s">
        <v>41</v>
      </c>
      <c r="B10" t="s">
        <v>42</v>
      </c>
      <c r="C10" t="s">
        <v>43</v>
      </c>
      <c r="D10" s="9">
        <v>3.22</v>
      </c>
      <c r="E10" s="11">
        <f>D10*$B$2</f>
        <v>3.22</v>
      </c>
      <c r="F10" t="s">
        <v>44</v>
      </c>
      <c r="G10" s="4">
        <f>E10*0.56</f>
        <v>1.8032</v>
      </c>
    </row>
    <row r="11">
      <c r="A11" t="s">
        <v>45</v>
      </c>
      <c r="B11" t="s">
        <v>46</v>
      </c>
      <c r="C11" t="s">
        <v>47</v>
      </c>
      <c r="D11" s="9">
        <v>1.76</v>
      </c>
      <c r="E11" s="11">
        <f>D11*$B$2</f>
        <v>1.76</v>
      </c>
      <c r="F11" t="s">
        <v>44</v>
      </c>
      <c r="G11" s="4">
        <f>E11*5.2</f>
        <v>9.152</v>
      </c>
    </row>
    <row r="12">
      <c r="A12" t="s">
        <v>48</v>
      </c>
      <c r="B12" t="s">
        <v>49</v>
      </c>
      <c r="C12" t="s">
        <v>50</v>
      </c>
      <c r="D12" s="9">
        <v>0.1288</v>
      </c>
      <c r="E12" s="11">
        <f>D12*$B$2</f>
        <v>0.1288</v>
      </c>
      <c r="F12" t="s">
        <v>44</v>
      </c>
      <c r="G12" s="4">
        <f>E12*2.2</f>
        <v>0.28336</v>
      </c>
    </row>
    <row r="13">
      <c r="A13" t="s">
        <v>51</v>
      </c>
      <c r="B13" t="s">
        <v>52</v>
      </c>
      <c r="C13" t="s">
        <v>53</v>
      </c>
      <c r="D13" s="9">
        <v>0.0276</v>
      </c>
      <c r="E13" s="11">
        <f>D13*$B$2</f>
        <v>0.0276</v>
      </c>
      <c r="F13" t="s">
        <v>44</v>
      </c>
      <c r="G13" s="4">
        <f>E13*0.35</f>
        <v>0.00966</v>
      </c>
    </row>
    <row r="14">
      <c r="A14" t="s">
        <v>54</v>
      </c>
      <c r="B14" t="s">
        <v>55</v>
      </c>
      <c r="C14" t="s">
        <v>56</v>
      </c>
      <c r="D14" s="9">
        <v>1.222</v>
      </c>
      <c r="E14" s="11">
        <f>D14*$B$2</f>
        <v>1.222</v>
      </c>
      <c r="F14" t="s">
        <v>44</v>
      </c>
      <c r="G14" s="4">
        <f>E14*0.82</f>
        <v>1.00204</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92</v>
      </c>
      <c r="E3" t="s">
        <v>24</v>
      </c>
      <c r="F3" t="s">
        <v>65</v>
      </c>
    </row>
    <row r="4">
      <c r="A4">
        <v>2</v>
      </c>
      <c r="B4" t="s">
        <v>66</v>
      </c>
      <c r="C4" t="s">
        <v>67</v>
      </c>
      <c r="D4" s="11">
        <v>3.22</v>
      </c>
      <c r="E4" t="s">
        <v>44</v>
      </c>
      <c r="F4" t="s">
        <v>43</v>
      </c>
    </row>
    <row r="5">
      <c r="A5">
        <v>2</v>
      </c>
      <c r="B5" t="s">
        <v>68</v>
      </c>
      <c r="C5" t="s">
        <v>67</v>
      </c>
      <c r="D5" s="11">
        <v>1.61</v>
      </c>
      <c r="E5" t="s">
        <v>44</v>
      </c>
      <c r="F5" t="s">
        <v>47</v>
      </c>
    </row>
    <row r="6">
      <c r="A6">
        <v>2</v>
      </c>
      <c r="B6" t="s">
        <v>69</v>
      </c>
      <c r="C6" t="s">
        <v>62</v>
      </c>
      <c r="D6" s="11">
        <v>0.69</v>
      </c>
      <c r="E6" t="s">
        <v>37</v>
      </c>
      <c r="F6" t="s">
        <v>70</v>
      </c>
    </row>
    <row r="7">
      <c r="A7">
        <v>3</v>
      </c>
      <c r="B7" t="s">
        <v>71</v>
      </c>
      <c r="C7" t="s">
        <v>67</v>
      </c>
      <c r="D7" s="11">
        <v>12.545</v>
      </c>
      <c r="E7" t="s">
        <v>24</v>
      </c>
      <c r="F7" t="s">
        <v>33</v>
      </c>
    </row>
    <row r="8">
      <c r="A8">
        <v>2</v>
      </c>
      <c r="B8" t="s">
        <v>72</v>
      </c>
      <c r="C8" t="s">
        <v>67</v>
      </c>
      <c r="D8" s="11">
        <v>0.129</v>
      </c>
      <c r="E8" t="s">
        <v>44</v>
      </c>
      <c r="F8" t="s">
        <v>50</v>
      </c>
    </row>
    <row r="9">
      <c r="A9">
        <v>2</v>
      </c>
      <c r="B9" t="s">
        <v>73</v>
      </c>
      <c r="C9" t="s">
        <v>67</v>
      </c>
      <c r="D9" s="11">
        <v>0.322</v>
      </c>
      <c r="E9" t="s">
        <v>44</v>
      </c>
      <c r="F9" t="s">
        <v>56</v>
      </c>
    </row>
    <row r="10">
      <c r="A10">
        <v>2</v>
      </c>
      <c r="B10" t="s">
        <v>74</v>
      </c>
      <c r="C10" t="s">
        <v>67</v>
      </c>
      <c r="D10" s="11">
        <v>0.028</v>
      </c>
      <c r="E10" t="s">
        <v>44</v>
      </c>
      <c r="F10" t="s">
        <v>53</v>
      </c>
    </row>
    <row r="11">
      <c r="A11">
        <v>1</v>
      </c>
      <c r="B11" t="s">
        <v>75</v>
      </c>
      <c r="C11" t="s">
        <v>67</v>
      </c>
      <c r="D11" s="11">
        <v>0.15</v>
      </c>
      <c r="E11" t="s">
        <v>44</v>
      </c>
      <c r="F11" t="s">
        <v>47</v>
      </c>
    </row>
    <row r="12">
      <c r="A12">
        <v>1</v>
      </c>
      <c r="B12" t="s">
        <v>76</v>
      </c>
      <c r="C12" t="s">
        <v>62</v>
      </c>
      <c r="D12" s="11">
        <v>6</v>
      </c>
      <c r="E12" t="s">
        <v>24</v>
      </c>
      <c r="F12" t="s">
        <v>70</v>
      </c>
    </row>
    <row r="13">
      <c r="A13">
        <v>2</v>
      </c>
      <c r="B13" t="s">
        <v>69</v>
      </c>
      <c r="C13" t="s">
        <v>62</v>
      </c>
      <c r="D13" s="11">
        <v>0.33</v>
      </c>
      <c r="E13" t="s">
        <v>37</v>
      </c>
      <c r="F13" t="s">
        <v>70</v>
      </c>
    </row>
    <row r="14">
      <c r="A14">
        <v>3</v>
      </c>
      <c r="B14" t="s">
        <v>71</v>
      </c>
      <c r="C14" t="s">
        <v>67</v>
      </c>
      <c r="D14" s="11">
        <v>6</v>
      </c>
      <c r="E14" t="s">
        <v>24</v>
      </c>
      <c r="F14" t="s">
        <v>33</v>
      </c>
    </row>
    <row r="15">
      <c r="A15">
        <v>1</v>
      </c>
      <c r="B15" t="s">
        <v>77</v>
      </c>
      <c r="C15" t="s">
        <v>62</v>
      </c>
      <c r="D15" s="11">
        <v>90</v>
      </c>
      <c r="E15" t="s">
        <v>24</v>
      </c>
      <c r="F15" t="s">
        <v>65</v>
      </c>
    </row>
    <row r="16">
      <c r="A16">
        <v>2</v>
      </c>
      <c r="B16" t="s">
        <v>73</v>
      </c>
      <c r="C16" t="s">
        <v>67</v>
      </c>
      <c r="D16" s="11">
        <v>0.9</v>
      </c>
      <c r="E16" t="s">
        <v>44</v>
      </c>
      <c r="F16" t="s">
        <v>56</v>
      </c>
    </row>
    <row r="17">
      <c r="A17">
        <v>2</v>
      </c>
      <c r="B17" t="s">
        <v>78</v>
      </c>
      <c r="C17" t="s">
        <v>67</v>
      </c>
      <c r="D17" s="11">
        <v>0.09</v>
      </c>
      <c r="E17" t="s">
        <v>37</v>
      </c>
      <c r="F17" t="s">
        <v>40</v>
      </c>
    </row>
    <row r="18">
      <c r="A18">
        <v>2</v>
      </c>
      <c r="B18" t="s">
        <v>79</v>
      </c>
      <c r="C18" t="s">
        <v>67</v>
      </c>
      <c r="D18" s="11">
        <v>0.225</v>
      </c>
      <c r="E18" t="s">
        <v>37</v>
      </c>
      <c r="F1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 badigeonner les moules choisis (ondulés Ø 235 mm ou rectangulaires 300 × 70 × 80 mm : 600 g de pâte = 10 personnes). Confectionner le sirop de glaçage (Fiche 229C).</t>
        </is>
      </c>
      <c r="E3" t="s" s="14"/>
      <c r="F3"/>
    </row>
    <row r="4">
      <c r="A4" t="s">
        <v>2</v>
      </c>
      <c r="B4">
        <v>3</v>
      </c>
      <c r="C4"/>
      <c r="D4" t="inlineStr" s="14">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t="s" s="14"/>
      <c r="F4"/>
    </row>
    <row r="5">
      <c r="A5" t="s">
        <v>2</v>
      </c>
      <c r="B5">
        <v>4</v>
      </c>
      <c r="C5"/>
      <c r="D5" t="inlineStr" s="14">
        <is>
          <t>Brioches Nanterre — Diviser la pâte en 4 bandes, rouler en boudins, tronçonner en morceaux de 100 g ; bouler, ovaliser les extrémités et déposer 6 boules côte à côte dans chaque moule.</t>
        </is>
      </c>
      <c r="E5" t="s" s="14"/>
      <c r="F5"/>
    </row>
    <row r="6">
      <c r="A6" t="s">
        <v>2</v>
      </c>
      <c r="B6">
        <v>5</v>
      </c>
      <c r="C6"/>
      <c r="D6" t="inlineStr" s="14">
        <is>
          <t>Brioches tressées — Abaisser légèrement la pâte ; détailler des pâtons de 600 g, les diviser en 3 bandes roulées en boudins de 1 cm de diamètre ; pincer les 3 boudins à une extrémité et tresser. Poser sur plaque.</t>
        </is>
      </c>
      <c r="E6" t="s" s="14"/>
      <c r="F6"/>
    </row>
    <row r="7">
      <c r="A7" t="s">
        <v>2</v>
      </c>
      <c r="B7">
        <v>6</v>
      </c>
      <c r="C7"/>
      <c r="D7" t="inlineStr" s="14">
        <is>
          <t>Donner une pousse — Dorer une première fois sans toucher les bords ; pour les brioches à tête, inciser le pourtour au ciseau mouillé. Pousser à + 30 / 35 °C jusqu'au double de volume ; dorer une seconde fois.</t>
        </is>
      </c>
      <c r="E7" t="s" s="14"/>
      <c r="F7"/>
    </row>
    <row r="8">
      <c r="A8" t="s">
        <v>2</v>
      </c>
      <c r="B8">
        <v>7</v>
      </c>
      <c r="C8"/>
      <c r="D8" t="inlineStr" s="14">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t="s" s="14"/>
      <c r="F8"/>
    </row>
    <row r="9">
      <c r="A9" t="s">
        <v>86</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86</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86</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86</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86</v>
      </c>
      <c r="B13">
        <v>5</v>
      </c>
      <c r="C13"/>
      <c r="D13" t="s" s="14">
        <v>87</v>
      </c>
      <c r="E13" t="s" s="14"/>
      <c r="F13"/>
    </row>
    <row r="14">
      <c r="A14" t="s">
        <v>86</v>
      </c>
      <c r="B14">
        <v>6</v>
      </c>
      <c r="C14"/>
      <c r="D14" t="s" s="14">
        <v>88</v>
      </c>
      <c r="E14" t="s" s="14"/>
      <c r="F14"/>
    </row>
    <row r="15">
      <c r="A15" t="s">
        <v>86</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row r="16">
      <c r="A16" t="s">
        <v>89</v>
      </c>
      <c r="B16">
        <v>1</v>
      </c>
      <c r="C16"/>
      <c r="D16" t="s" s="14">
        <v>90</v>
      </c>
      <c r="E16" t="s" s="14"/>
      <c r="F16"/>
    </row>
    <row r="17">
      <c r="A17" t="s">
        <v>89</v>
      </c>
      <c r="B17">
        <v>2</v>
      </c>
      <c r="C17"/>
      <c r="D17" t="s" s="14">
        <v>91</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92</v>
      </c>
      <c r="B1"/>
      <c r="C1"/>
      <c r="D1"/>
    </row>
    <row r="2">
      <c r="A2" t="str" s="15">
        <f>"GRO_CDC_249 · GRO.DESSERTS · référence : "&amp;Besoins!B3&amp;" "&amp;Besoins!C3&amp;" · multiplicateur réglable sur la feuille ""Besoins"""</f>
        <v>GRO_CDC_249 · GRO.DESSERTS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nécessaire. Laver et désinfecter le matériel et le poste de travail en suivant les protocoles.</v>
      </c>
      <c r="C5"/>
      <c r="D5"/>
    </row>
    <row r="6">
      <c r="A6" t="s" s="17">
        <v>95</v>
      </c>
      <c r="B6" t="str" s="14">
        <f>Procedure!D3</f>
        <v>Préparations préliminaires — Faire fondre le beurre ; badigeonner les moules choisis (ondulés Ø 235 mm ou rectangulaires 300 × 70 × 80 mm : 600 g de pâte = 10 personnes). Confectionner le sirop de glaçage (Fiche 229C).</v>
      </c>
      <c r="C6"/>
      <c r="D6"/>
    </row>
    <row r="7">
      <c r="A7"/>
      <c r="B7" t="s">
        <v>96</v>
      </c>
      <c r="C7" s="11">
        <f>'Besoins'!$B$2*0.15</f>
        <v>0.15</v>
      </c>
      <c r="D7" t="s">
        <v>44</v>
      </c>
    </row>
    <row r="8">
      <c r="A8"/>
      <c r="B8" t="s">
        <v>97</v>
      </c>
      <c r="C8" s="11">
        <f>'Besoins'!$B$2*90</f>
        <v>90</v>
      </c>
      <c r="D8" t="s">
        <v>24</v>
      </c>
    </row>
    <row r="9">
      <c r="A9" t="s" s="17">
        <v>98</v>
      </c>
      <c r="B9" t="str" s="14">
        <f>Procedure!D4</f>
        <v>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v>
      </c>
      <c r="C9"/>
      <c r="D9"/>
    </row>
    <row r="10">
      <c r="A10"/>
      <c r="B10" t="s">
        <v>99</v>
      </c>
      <c r="C10" s="11">
        <f>'Besoins'!$B$2*92</f>
        <v>92</v>
      </c>
      <c r="D10" t="s">
        <v>24</v>
      </c>
    </row>
    <row r="11">
      <c r="A11" t="s" s="17">
        <v>100</v>
      </c>
      <c r="B11" t="str" s="14">
        <f>Procedure!D5</f>
        <v>Brioches Nanterre — Diviser la pâte en 4 bandes, rouler en boudins, tronçonner en morceaux de 100 g ; bouler, ovaliser les extrémités et déposer 6 boules côte à côte dans chaque moule.</v>
      </c>
      <c r="C11"/>
      <c r="D11"/>
    </row>
    <row r="12">
      <c r="A12" t="s" s="17">
        <v>101</v>
      </c>
      <c r="B12" t="str" s="14">
        <f>Procedure!D6</f>
        <v>Brioches tressées — Abaisser légèrement la pâte ; détailler des pâtons de 600 g, les diviser en 3 bandes roulées en boudins de 1 cm de diamètre ; pincer les 3 boudins à une extrémité et tresser. Poser sur plaque.</v>
      </c>
      <c r="C12"/>
      <c r="D12"/>
    </row>
    <row r="13">
      <c r="A13" t="s" s="17">
        <v>102</v>
      </c>
      <c r="B13" t="str" s="14">
        <f>Procedure!D7</f>
        <v>Donner une pousse — Dorer une première fois sans toucher les bords ; pour les brioches à tête, inciser le pourtour au ciseau mouillé. Pousser à + 30 / 35 °C jusqu'au double de volume ; dorer une seconde fois.</v>
      </c>
      <c r="C13"/>
      <c r="D13"/>
    </row>
    <row r="14">
      <c r="A14"/>
      <c r="B14" t="s">
        <v>103</v>
      </c>
      <c r="C14" s="11">
        <f>'Besoins'!$B$2*6</f>
        <v>6</v>
      </c>
      <c r="D14" t="s">
        <v>24</v>
      </c>
    </row>
    <row r="15">
      <c r="A15" t="s" s="17">
        <v>104</v>
      </c>
      <c r="B15" t="str" s="14">
        <f>Procedure!D8</f>
        <v>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v>
      </c>
      <c r="C15"/>
      <c r="D15"/>
    </row>
    <row r="16">
      <c r="A16"/>
      <c r="B16" t="s">
        <v>97</v>
      </c>
      <c r="C16" s="11">
        <f>'Besoins'!$B$2*90</f>
        <v>90</v>
      </c>
      <c r="D16" t="s">
        <v>24</v>
      </c>
    </row>
    <row r="17">
      <c r="A17"/>
      <c r="B17"/>
      <c r="C17"/>
      <c r="D17"/>
    </row>
    <row r="18">
      <c r="A18" t="s" s="16">
        <v>105</v>
      </c>
      <c r="B18"/>
      <c r="C18"/>
      <c r="D18"/>
    </row>
    <row r="19">
      <c r="A19" t="s" s="17">
        <v>94</v>
      </c>
      <c r="B19" t="str" s="14">
        <f>Procedure!D9</f>
        <v>Mise en place du poste de travail — Vérifier les D.L.C., peser les denrées, sélectionner le matériel nécessaire. Laver et désinfecter le matériel et le poste de travail en suivant les protocoles.</v>
      </c>
      <c r="C19"/>
      <c r="D19"/>
    </row>
    <row r="20">
      <c r="A20" t="s" s="17">
        <v>95</v>
      </c>
      <c r="B20"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0"/>
      <c r="D20"/>
    </row>
    <row r="21">
      <c r="A21"/>
      <c r="B21" t="s">
        <v>96</v>
      </c>
      <c r="C21" s="11">
        <f>'Besoins'!$B$2*1.61</f>
        <v>1.61</v>
      </c>
      <c r="D21" t="s">
        <v>44</v>
      </c>
    </row>
    <row r="22">
      <c r="A22"/>
      <c r="B22" t="str">
        <f>Besoins!B12</f>
        <v>Levure fraîche de boulanger</v>
      </c>
      <c r="C22" s="11">
        <f>Besoins!E12</f>
        <v>0.1288</v>
      </c>
      <c r="D22" t="str">
        <f>Besoins!F12</f>
        <v>kg</v>
      </c>
    </row>
    <row r="23">
      <c r="A23" t="s" s="17">
        <v>98</v>
      </c>
      <c r="B23"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23"/>
      <c r="D23"/>
    </row>
    <row r="24">
      <c r="A24"/>
      <c r="B24" t="str">
        <f>Besoins!B10</f>
        <v>Farine de blé T55</v>
      </c>
      <c r="C24" s="11">
        <f>Besoins!E10</f>
        <v>3.22</v>
      </c>
      <c r="D24" t="str">
        <f>Besoins!F10</f>
        <v>kg</v>
      </c>
    </row>
    <row r="25">
      <c r="A25"/>
      <c r="B25" t="s">
        <v>96</v>
      </c>
      <c r="C25" s="11">
        <f>'Besoins'!$B$2*1.61</f>
        <v>1.61</v>
      </c>
      <c r="D25" t="s">
        <v>44</v>
      </c>
    </row>
    <row r="26">
      <c r="A26"/>
      <c r="B26" t="s">
        <v>106</v>
      </c>
      <c r="C26" s="11">
        <f>'Besoins'!$B$2*0.69</f>
        <v>0.69</v>
      </c>
      <c r="D26" t="s">
        <v>37</v>
      </c>
    </row>
    <row r="27">
      <c r="A27"/>
      <c r="B27" t="str">
        <f>Besoins!B12</f>
        <v>Levure fraîche de boulanger</v>
      </c>
      <c r="C27" s="11">
        <f>Besoins!E12</f>
        <v>0.1288</v>
      </c>
      <c r="D27" t="str">
        <f>Besoins!F12</f>
        <v>kg</v>
      </c>
    </row>
    <row r="28">
      <c r="A28"/>
      <c r="B28" t="s">
        <v>107</v>
      </c>
      <c r="C28" s="11">
        <f>'Besoins'!$B$2*0.322</f>
        <v>0.322</v>
      </c>
      <c r="D28" t="s">
        <v>44</v>
      </c>
    </row>
    <row r="29">
      <c r="A29"/>
      <c r="B29" t="str">
        <f>Besoins!B13</f>
        <v>Sel fin de cuisine</v>
      </c>
      <c r="C29" s="11">
        <f>Besoins!E13</f>
        <v>0.0276</v>
      </c>
      <c r="D29" t="str">
        <f>Besoins!F13</f>
        <v>kg</v>
      </c>
    </row>
    <row r="30">
      <c r="A30" t="s" s="17">
        <v>100</v>
      </c>
      <c r="B30" t="str" s="14">
        <f>Procedure!D12</f>
        <v>Donner du repos à la pâte — Débarrasser la pâte dans un bac GN 1/1 H 250 légèrement fariné. Filmer la pâte pour l'empêcher de croûter. Stocker au froid pendant 1 heure environ. Cette pâte ne nécessite pas de pousse (ou pointage).</v>
      </c>
      <c r="C30"/>
      <c r="D30"/>
    </row>
    <row r="31">
      <c r="A31" t="s" s="17">
        <v>101</v>
      </c>
      <c r="B31" t="str" s="14">
        <f>Procedure!D13</f>
        <v>Abaisser et façonner la pâte — Abaisser et façonner la pâte suivant l'utilisation.</v>
      </c>
      <c r="C31"/>
      <c r="D31"/>
    </row>
    <row r="32">
      <c r="A32" t="s" s="17">
        <v>102</v>
      </c>
      <c r="B32" t="str" s="14">
        <f>Procedure!D14</f>
        <v>Faire pousser la pâte avant cuisson — Laisser pousser légèrement la pâte avant cuisson, dans un endroit tempéré ou dans une étuve à +30/35°C.</v>
      </c>
      <c r="C32"/>
      <c r="D32"/>
    </row>
    <row r="33">
      <c r="A33" t="s" s="17">
        <v>104</v>
      </c>
      <c r="B33"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33"/>
      <c r="D33"/>
    </row>
    <row r="34">
      <c r="A34"/>
      <c r="B34"/>
      <c r="C34"/>
      <c r="D34"/>
    </row>
    <row r="35">
      <c r="A35" t="s" s="16">
        <v>108</v>
      </c>
      <c r="B35"/>
      <c r="C35"/>
      <c r="D35"/>
    </row>
    <row r="36">
      <c r="A36" t="s" s="17">
        <v>94</v>
      </c>
      <c r="B36" t="str" s="14">
        <f>Procedure!D16</f>
        <v>Cuire le sirop — Dans une russe, mettre l'eau en premier, puis le sucre. Délayer avant cuisson. Porter à ébullition. Vanner avec une spatule. Écumer la surface.</v>
      </c>
      <c r="C36"/>
      <c r="D36"/>
    </row>
    <row r="37">
      <c r="A37"/>
      <c r="B37" t="s">
        <v>107</v>
      </c>
      <c r="C37" s="11">
        <f>'Besoins'!$B$2*0.9</f>
        <v>0.9</v>
      </c>
      <c r="D37" t="s">
        <v>44</v>
      </c>
    </row>
    <row r="38">
      <c r="A38"/>
      <c r="B38" t="str">
        <f>Besoins!B8</f>
        <v>Eau (robinet - moy. France 2026)</v>
      </c>
      <c r="C38" s="11">
        <f>Besoins!E8</f>
        <v>0.225</v>
      </c>
      <c r="D38" t="str">
        <f>Besoins!F8</f>
        <v>lt</v>
      </c>
    </row>
    <row r="39">
      <c r="A39" t="s" s="17">
        <v>95</v>
      </c>
      <c r="B39" t="str" s="14">
        <f>Procedure!D17</f>
        <v>Ajouter le rhum — Ajouter le rhum dans le sirop refroidi. Sert à glacer certaines pièces à la sortie du four (brioches, croissants, galettes, etc.).</v>
      </c>
      <c r="C39"/>
      <c r="D39"/>
    </row>
    <row r="40">
      <c r="A40"/>
      <c r="B40" t="str">
        <f>Besoins!B9</f>
        <v>Rhum ambré de cuisine (baba)</v>
      </c>
      <c r="C40" s="11">
        <f>Besoins!E9</f>
        <v>0.09</v>
      </c>
      <c r="D40" t="str">
        <f>Besoins!F9</f>
        <v>lt</v>
      </c>
    </row>
    <row r="41">
      <c r="A41"/>
      <c r="B41"/>
      <c r="C41"/>
      <c r="D41"/>
    </row>
    <row r="42">
      <c r="A42" t="s" s="18">
        <v>21</v>
      </c>
      <c r="B42"/>
      <c r="C42"/>
      <c r="D42"/>
    </row>
  </sheetData>
  <sheetProtection sheet="1" formatRows="0" formatColumns="0"/>
  <mergeCells count="22">
    <mergeCell ref="A1:D1"/>
    <mergeCell ref="A2:D2"/>
    <mergeCell ref="A4:D4"/>
    <mergeCell ref="B5:D5"/>
    <mergeCell ref="B6:D6"/>
    <mergeCell ref="B9:D9"/>
    <mergeCell ref="B11:D11"/>
    <mergeCell ref="B12:D12"/>
    <mergeCell ref="B13:D13"/>
    <mergeCell ref="B15:D15"/>
    <mergeCell ref="A18:D18"/>
    <mergeCell ref="B19:D19"/>
    <mergeCell ref="B20:D20"/>
    <mergeCell ref="B23:D23"/>
    <mergeCell ref="B30:D30"/>
    <mergeCell ref="B31:D31"/>
    <mergeCell ref="B32:D32"/>
    <mergeCell ref="B33:D33"/>
    <mergeCell ref="A35:D35"/>
    <mergeCell ref="B36:D36"/>
    <mergeCell ref="B39:D39"/>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2026-09-28T13:41:02Z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2026-09-28T13:41:02Z</dcterms:modified>
  <cp:revision>1</cp:revision>
</cp:coreProperties>
</file>