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<sst xmlns="http://schemas.openxmlformats.org/spreadsheetml/2006/main" count="137" uniqueCount="137">
  <si>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</si>
  <si>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</si>
  <si>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</si>
  <si>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</si>
  <si>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</si>
  <si>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</si>
  <si>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</si>
  <si>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</si>
  <si>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</si>
  <si>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</si>
  <si>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</si>
  <si>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</si>
  <si>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</si>
  <si>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</si>
  <si>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</si>
  <si>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</si>
  <si>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</si>
  <si>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</si>
  <si>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</si>
  <si>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</si>
  <si>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</si>
  <si>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</si>
  <si>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</si>
  <si>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</si>
  <si>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</si>
  <si>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</si>
  <si>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</si>
  <si>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</si>
  <si>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</si>
  <si>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</si>
  <si>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</si>
  <si>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</si>
  <si>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</si>
  <si>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</si>
  <si>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</si>
  <si>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</si>
  <si>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</si>
  <si>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</si>
  <si>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</si>
  <si>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</si>
  <si>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</si>
  <si>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</si>
  <si>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</si>
  <si>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</si>
  <si>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</si>
  <si>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</si>
  <si>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</si>
  <si>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</si>
  <si>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</si>
  <si>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</si>
  <si>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CITRON-JAUNE-FR</t>
  </si>
  <si>
    <t>Citron jaune frais (zeste/jus) — à réactualiser</t>
  </si>
  <si>
    <t>Agrumes</t>
  </si>
  <si>
    <t>ORANGE-FRAICHE</t>
  </si>
  <si>
    <t>Orange fraîche (zeste/jus) — à réactualiser</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</si>
  <si>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</si>
  <si>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</si>
  <si>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</si>
  <si>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</si>
  <si>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</si>
  <si>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</si>
  <si>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</si>
  <si>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</si>
  <si>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</si>
  <si>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</si>
  <si>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</si>
  <si>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</si>
  <si>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</si>
  <si>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</si>
  <si>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</si>
  <si>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</si>
  <si>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</si>
  <si>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</si>
  <si>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</si>
  <si>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</si>
  <si>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</si>
  <si>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</si>
  <si>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</si>
  <si>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</si>
  <si>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</si>
  <si>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</si>
  <si>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</si>
  <si>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</si>
  <si>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</si>
  <si>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</si>
  <si>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</si>
  <si>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</si>
  <si>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</si>
  <si>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</si>
  <si>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</si>
  <si>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</si>
  <si>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</si>
  <si>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</si>
  <si>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Sauces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</si>
  <si>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</si>
  <si>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</si>
  <si>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</si>
  <si>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</si>
  <si>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</si>
  <si>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</si>
  <si>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</si>
  <si>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</si>
  <si>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</si>
  <si>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Pâtes de base cuisine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</si>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</sst>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33.759698363636</v>
      </c>
    </row>
    <row r="12">
      <c r="A12" t="s" s="3">
        <v>16</v>
      </c>
      <c r="B12" s="4">
        <v>0.33759698363636</v>
      </c>
    </row>
    <row r="13">
      <c r="A13"/>
      <c r="B13"/>
    </row>
    <row r="14">
      <c r="A14" t="s" s="5">
        <v>17</v>
      </c>
      <c r="B14" t="s" s="5">
        <v>14</v>
      </c>
    </row>
    <row r="15">
      <c r="A15" t="s" s="5">
        <v>18</v>
      </c>
      <c r="B15" s="6">
        <v>33.759698363636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34</v>
      </c>
      <c r="G7" s="4">
        <f>E7*5.2553</f>
        <v>1.313825</v>
      </c>
    </row>
    <row r="8">
      <c r="A8" t="s" s="12">
        <v>35</v>
      </c>
      <c r="B8" t="s">
        <v>36</v>
      </c>
      <c r="C8" t="s">
        <v>37</v>
      </c>
      <c r="D8" s="9">
        <v>27.272727</v>
      </c>
      <c r="E8" s="11">
        <f>D8*$B$2</f>
        <v>27.272727</v>
      </c>
      <c r="F8" t="s">
        <v>24</v>
      </c>
      <c r="G8" s="4">
        <f>E8*0.2700000027</f>
        <v>7.363636</v>
      </c>
    </row>
    <row r="9">
      <c r="A9" t="s">
        <v>38</v>
      </c>
      <c r="B9" t="s">
        <v>39</v>
      </c>
      <c r="C9" t="s">
        <v>40</v>
      </c>
      <c r="D9" s="9">
        <v>4.29</v>
      </c>
      <c r="E9" s="11">
        <f>D9*$B$2</f>
        <v>4.29</v>
      </c>
      <c r="F9" t="s">
        <v>41</v>
      </c>
      <c r="G9" s="4">
        <f>E9*0.0043</f>
        <v>0.018447</v>
      </c>
    </row>
    <row r="10">
      <c r="A10" t="s">
        <v>42</v>
      </c>
      <c r="B10" t="s">
        <v>43</v>
      </c>
      <c r="C10" t="s">
        <v>44</v>
      </c>
      <c r="D10" s="9">
        <v>0.01</v>
      </c>
      <c r="E10" s="11">
        <f>D10*$B$2</f>
        <v>0.01</v>
      </c>
      <c r="F10" t="s">
        <v>41</v>
      </c>
      <c r="G10" s="4">
        <f>E10*32</f>
        <v>0.32</v>
      </c>
    </row>
    <row r="11">
      <c r="A11" t="s">
        <v>45</v>
      </c>
      <c r="B11" t="s">
        <v>46</v>
      </c>
      <c r="C11" t="s">
        <v>44</v>
      </c>
      <c r="D11" s="9">
        <v>0.5</v>
      </c>
      <c r="E11" s="11">
        <f>D11*$B$2</f>
        <v>0.5</v>
      </c>
      <c r="F11" t="s">
        <v>41</v>
      </c>
      <c r="G11" s="4">
        <f>E11*14</f>
        <v>7</v>
      </c>
    </row>
    <row r="12">
      <c r="A12" t="s">
        <v>47</v>
      </c>
      <c r="B12" t="s">
        <v>48</v>
      </c>
      <c r="C12" t="s">
        <v>49</v>
      </c>
      <c r="D12" s="9">
        <v>2</v>
      </c>
      <c r="E12" s="11">
        <f>D12*$B$2</f>
        <v>2</v>
      </c>
      <c r="F12" t="s">
        <v>34</v>
      </c>
      <c r="G12" s="4">
        <f>E12*0.56</f>
        <v>1.12</v>
      </c>
    </row>
    <row r="13">
      <c r="A13" t="s">
        <v>50</v>
      </c>
      <c r="B13" t="s">
        <v>51</v>
      </c>
      <c r="C13" t="s">
        <v>52</v>
      </c>
      <c r="D13" s="9">
        <v>0.5148</v>
      </c>
      <c r="E13" s="11">
        <f>D13*$B$2</f>
        <v>0.5148</v>
      </c>
      <c r="F13" t="s">
        <v>34</v>
      </c>
      <c r="G13" s="4">
        <f>E13*3.2</f>
        <v>1.64736</v>
      </c>
    </row>
    <row r="14">
      <c r="A14" t="s">
        <v>53</v>
      </c>
      <c r="B14" t="s">
        <v>54</v>
      </c>
      <c r="C14" t="s">
        <v>52</v>
      </c>
      <c r="D14" s="9">
        <v>0.858</v>
      </c>
      <c r="E14" s="11">
        <f>D14*$B$2</f>
        <v>0.858</v>
      </c>
      <c r="F14" t="s">
        <v>34</v>
      </c>
      <c r="G14" s="4">
        <f>E14*2.5</f>
        <v>2.145</v>
      </c>
    </row>
    <row r="15">
      <c r="A15" t="s">
        <v>55</v>
      </c>
      <c r="B15" t="s">
        <v>56</v>
      </c>
      <c r="C15" t="s">
        <v>57</v>
      </c>
      <c r="D15" s="9">
        <v>0.45</v>
      </c>
      <c r="E15" s="11">
        <f>D15*$B$2</f>
        <v>0.45</v>
      </c>
      <c r="F15" t="s">
        <v>41</v>
      </c>
      <c r="G15" s="4">
        <f>E15*1.67</f>
        <v>0.7515</v>
      </c>
    </row>
    <row r="16">
      <c r="A16" t="s">
        <v>58</v>
      </c>
      <c r="B16" t="s">
        <v>59</v>
      </c>
      <c r="C16" t="s">
        <v>60</v>
      </c>
      <c r="D16" s="9">
        <v>0.7</v>
      </c>
      <c r="E16" s="11">
        <f>D16*$B$2</f>
        <v>0.7</v>
      </c>
      <c r="F16" t="s">
        <v>34</v>
      </c>
      <c r="G16" s="4">
        <f>E16*5.2</f>
        <v>3.64</v>
      </c>
    </row>
    <row r="17">
      <c r="A17" t="s">
        <v>61</v>
      </c>
      <c r="B17" t="s">
        <v>62</v>
      </c>
      <c r="C17" t="s">
        <v>63</v>
      </c>
      <c r="D17" s="9">
        <v>2</v>
      </c>
      <c r="E17" s="11">
        <f>D17*$B$2</f>
        <v>2</v>
      </c>
      <c r="F17" t="s">
        <v>41</v>
      </c>
      <c r="G17" s="4">
        <f>E17*2.85</f>
        <v>5.7</v>
      </c>
    </row>
    <row r="18">
      <c r="A18" t="s">
        <v>64</v>
      </c>
      <c r="B18" t="s">
        <v>65</v>
      </c>
      <c r="C18" t="s">
        <v>66</v>
      </c>
      <c r="D18" s="9">
        <v>0.1</v>
      </c>
      <c r="E18" s="11">
        <f>D18*$B$2</f>
        <v>0.1</v>
      </c>
      <c r="F18" t="s">
        <v>34</v>
      </c>
      <c r="G18" s="4">
        <f>E18*2.2</f>
        <v>0.22</v>
      </c>
    </row>
    <row r="19">
      <c r="A19" t="s">
        <v>67</v>
      </c>
      <c r="B19" t="s">
        <v>68</v>
      </c>
      <c r="C19" t="s">
        <v>69</v>
      </c>
      <c r="D19" s="9">
        <v>0.035</v>
      </c>
      <c r="E19" s="11">
        <f>D19*$B$2</f>
        <v>0.035</v>
      </c>
      <c r="F19" t="s">
        <v>34</v>
      </c>
      <c r="G19" s="4">
        <f>E19*0.35</f>
        <v>0.01225</v>
      </c>
    </row>
    <row r="20">
      <c r="A20" t="s">
        <v>70</v>
      </c>
      <c r="B20" t="s">
        <v>71</v>
      </c>
      <c r="C20" t="s">
        <v>72</v>
      </c>
      <c r="D20" s="9">
        <v>2.674</v>
      </c>
      <c r="E20" s="11">
        <f>D20*$B$2</f>
        <v>2.674</v>
      </c>
      <c r="F20" t="s">
        <v>34</v>
      </c>
      <c r="G20" s="4">
        <f>E20*0.82</f>
        <v>2.19268</v>
      </c>
    </row>
    <row r="21">
      <c r="A21" t="s">
        <v>73</v>
      </c>
      <c r="B21" t="s">
        <v>74</v>
      </c>
      <c r="C21" t="s">
        <v>72</v>
      </c>
      <c r="D21" s="9">
        <v>0.3</v>
      </c>
      <c r="E21" s="11">
        <f>D21*$B$2</f>
        <v>0.3</v>
      </c>
      <c r="F21" t="s">
        <v>34</v>
      </c>
      <c r="G21" s="4">
        <f>E21*1.05</f>
        <v>0.315</v>
      </c>
    </row>
    <row r="22">
      <c r="A22"/>
      <c r="B22"/>
      <c r="C22"/>
      <c r="D22"/>
      <c r="E22"/>
      <c r="F22" t="s" s="3">
        <v>75</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81</v>
      </c>
    </row>
    <row r="3">
      <c r="A3">
        <v>1</v>
      </c>
      <c r="B3" t="s">
        <v>82</v>
      </c>
      <c r="C3" t="s">
        <v>83</v>
      </c>
      <c r="D3" s="11">
        <v>2</v>
      </c>
      <c r="E3" t="s">
        <v>34</v>
      </c>
      <c r="F3" t="s">
        <v>49</v>
      </c>
    </row>
    <row r="4">
      <c r="A4">
        <v>1</v>
      </c>
      <c r="B4" t="s">
        <v>84</v>
      </c>
      <c r="C4" t="s">
        <v>80</v>
      </c>
      <c r="D4" s="11">
        <v>1.5</v>
      </c>
      <c r="E4" t="s">
        <v>41</v>
      </c>
      <c r="F4" t="s">
        <v>85</v>
      </c>
    </row>
    <row r="5">
      <c r="A5">
        <v>2</v>
      </c>
      <c r="B5" t="s">
        <v>86</v>
      </c>
      <c r="C5" t="s">
        <v>83</v>
      </c>
      <c r="D5" s="11">
        <v>27.273</v>
      </c>
      <c r="E5" t="s">
        <v>24</v>
      </c>
      <c r="F5" t="s">
        <v>37</v>
      </c>
    </row>
    <row r="6">
      <c r="A6">
        <v>1</v>
      </c>
      <c r="B6" t="s">
        <v>87</v>
      </c>
      <c r="C6" t="s">
        <v>83</v>
      </c>
      <c r="D6" s="11">
        <v>0.6</v>
      </c>
      <c r="E6" t="s">
        <v>34</v>
      </c>
      <c r="F6" t="s">
        <v>60</v>
      </c>
    </row>
    <row r="7">
      <c r="A7">
        <v>1</v>
      </c>
      <c r="B7" t="s">
        <v>88</v>
      </c>
      <c r="C7" t="s">
        <v>83</v>
      </c>
      <c r="D7" s="11">
        <v>0.1</v>
      </c>
      <c r="E7" t="s">
        <v>34</v>
      </c>
      <c r="F7" t="s">
        <v>66</v>
      </c>
    </row>
    <row r="8">
      <c r="A8">
        <v>1</v>
      </c>
      <c r="B8" t="s">
        <v>89</v>
      </c>
      <c r="C8" t="s">
        <v>83</v>
      </c>
      <c r="D8" s="11">
        <v>0.45</v>
      </c>
      <c r="E8" t="s">
        <v>41</v>
      </c>
      <c r="F8" t="s">
        <v>57</v>
      </c>
    </row>
    <row r="9">
      <c r="A9">
        <v>1</v>
      </c>
      <c r="B9" t="s">
        <v>90</v>
      </c>
      <c r="C9" t="s">
        <v>83</v>
      </c>
      <c r="D9" s="11">
        <v>0.035</v>
      </c>
      <c r="E9" t="s">
        <v>34</v>
      </c>
      <c r="F9" t="s">
        <v>69</v>
      </c>
    </row>
    <row r="10">
      <c r="A10">
        <v>1</v>
      </c>
      <c r="B10" t="s">
        <v>91</v>
      </c>
      <c r="C10" t="s">
        <v>83</v>
      </c>
      <c r="D10" s="11">
        <v>0.1</v>
      </c>
      <c r="E10" t="s">
        <v>34</v>
      </c>
      <c r="F10" t="s">
        <v>72</v>
      </c>
    </row>
    <row r="11">
      <c r="A11">
        <v>1</v>
      </c>
      <c r="B11" t="s">
        <v>92</v>
      </c>
      <c r="C11" t="s">
        <v>80</v>
      </c>
      <c r="D11" s="11">
        <v>429</v>
      </c>
      <c r="E11" t="s">
        <v>24</v>
      </c>
      <c r="F11" t="s">
        <v>93</v>
      </c>
    </row>
    <row r="12">
      <c r="A12">
        <v>2</v>
      </c>
      <c r="B12" t="s">
        <v>94</v>
      </c>
      <c r="C12" t="s">
        <v>83</v>
      </c>
      <c r="D12" s="11">
        <v>2.574</v>
      </c>
      <c r="E12" t="s">
        <v>34</v>
      </c>
      <c r="F12" t="s">
        <v>72</v>
      </c>
    </row>
    <row r="13">
      <c r="A13">
        <v>2</v>
      </c>
      <c r="B13" t="s">
        <v>95</v>
      </c>
      <c r="C13" t="s">
        <v>80</v>
      </c>
      <c r="D13" s="11">
        <v>4.29</v>
      </c>
      <c r="E13" t="s">
        <v>24</v>
      </c>
      <c r="F13" t="s">
        <v>96</v>
      </c>
    </row>
    <row r="14">
      <c r="A14">
        <v>3</v>
      </c>
      <c r="B14" t="s">
        <v>97</v>
      </c>
      <c r="C14" t="s">
        <v>83</v>
      </c>
      <c r="D14" s="11">
        <v>0.515</v>
      </c>
      <c r="E14" t="s">
        <v>34</v>
      </c>
      <c r="F14" t="s">
        <v>52</v>
      </c>
    </row>
    <row r="15">
      <c r="A15">
        <v>2</v>
      </c>
      <c r="B15" t="s">
        <v>98</v>
      </c>
      <c r="C15" t="s">
        <v>80</v>
      </c>
      <c r="D15" s="11">
        <v>4.29</v>
      </c>
      <c r="E15" t="s">
        <v>24</v>
      </c>
      <c r="F15" t="s">
        <v>96</v>
      </c>
    </row>
    <row r="16">
      <c r="A16">
        <v>3</v>
      </c>
      <c r="B16" t="s">
        <v>99</v>
      </c>
      <c r="C16" t="s">
        <v>83</v>
      </c>
      <c r="D16" s="11">
        <v>0.858</v>
      </c>
      <c r="E16" t="s">
        <v>34</v>
      </c>
      <c r="F16" t="s">
        <v>52</v>
      </c>
    </row>
    <row r="17">
      <c r="A17">
        <v>2</v>
      </c>
      <c r="B17" t="s">
        <v>100</v>
      </c>
      <c r="C17" t="s">
        <v>83</v>
      </c>
      <c r="D17" s="11">
        <v>4.29</v>
      </c>
      <c r="E17" t="s">
        <v>41</v>
      </c>
      <c r="F17" t="s">
        <v>40</v>
      </c>
    </row>
    <row r="18">
      <c r="A18">
        <v>1</v>
      </c>
      <c r="B18" t="s">
        <v>101</v>
      </c>
      <c r="C18" t="s">
        <v>83</v>
      </c>
      <c r="D18" s="11">
        <v>0.5</v>
      </c>
      <c r="E18" t="s">
        <v>41</v>
      </c>
      <c r="F18" t="s">
        <v>44</v>
      </c>
    </row>
    <row r="19">
      <c r="A19">
        <v>1</v>
      </c>
      <c r="B19" t="s">
        <v>102</v>
      </c>
      <c r="C19" t="s">
        <v>80</v>
      </c>
      <c r="D19" s="11">
        <v>50</v>
      </c>
      <c r="E19" t="s">
        <v>24</v>
      </c>
      <c r="F19" t="s">
        <v>103</v>
      </c>
    </row>
    <row r="20">
      <c r="A20">
        <v>2</v>
      </c>
      <c r="B20" t="s">
        <v>104</v>
      </c>
      <c r="C20" t="s">
        <v>83</v>
      </c>
      <c r="D20" s="11">
        <v>2</v>
      </c>
      <c r="E20" t="s">
        <v>41</v>
      </c>
      <c r="F20" t="s">
        <v>63</v>
      </c>
    </row>
    <row r="21">
      <c r="A21">
        <v>2</v>
      </c>
      <c r="B21" t="s">
        <v>105</v>
      </c>
      <c r="C21" t="s">
        <v>83</v>
      </c>
      <c r="D21" s="11">
        <v>0.3</v>
      </c>
      <c r="E21" t="s">
        <v>34</v>
      </c>
      <c r="F21" t="s">
        <v>72</v>
      </c>
    </row>
    <row r="22">
      <c r="A22">
        <v>2</v>
      </c>
      <c r="B22" t="s">
        <v>106</v>
      </c>
      <c r="C22" t="s">
        <v>83</v>
      </c>
      <c r="D22" s="11">
        <v>0.01</v>
      </c>
      <c r="E22" t="s">
        <v>41</v>
      </c>
      <c r="F22" t="s">
        <v>44</v>
      </c>
    </row>
    <row r="23">
      <c r="A23">
        <v>1</v>
      </c>
      <c r="B23" t="s">
        <v>107</v>
      </c>
      <c r="C23" t="s">
        <v>83</v>
      </c>
      <c r="D23" s="11">
        <v>0.25</v>
      </c>
      <c r="E23" t="s">
        <v>34</v>
      </c>
      <c r="F23" t="s">
        <v>33</v>
      </c>
    </row>
    <row r="24">
      <c r="A24">
        <v>1</v>
      </c>
      <c r="B24" t="s">
        <v>87</v>
      </c>
      <c r="C24" t="s">
        <v>83</v>
      </c>
      <c r="D24" s="11">
        <v>0.1</v>
      </c>
      <c r="E24" t="s">
        <v>34</v>
      </c>
      <c r="F2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34</v>
      </c>
    </row>
    <row r="8">
      <c r="A8"/>
      <c r="B8" t="s">
        <v>124</v>
      </c>
      <c r="C8" s="11">
        <f>'Besoins'!$B$2*429</f>
        <v>429</v>
      </c>
      <c r="D8" t="s">
        <v>24</v>
      </c>
    </row>
    <row r="9">
      <c r="A9"/>
      <c r="B9" t="str">
        <f>Besoins!B11</f>
        <v>Rhum ambré de cuisine (baba)</v>
      </c>
      <c r="C9" s="11">
        <f>Besoins!E11</f>
        <v>0.5</v>
      </c>
      <c r="D9" t="str">
        <f>Besoins!F11</f>
        <v>lt</v>
      </c>
    </row>
    <row r="10">
      <c r="A10"/>
      <c r="B10" t="str">
        <f>Besoins!B7</f>
        <v>CONFIT BIGARREAUX</v>
      </c>
      <c r="C10" s="11">
        <f>Besoins!E7</f>
        <v>0.25</v>
      </c>
      <c r="D10" t="str">
        <f>Besoins!F7</f>
        <v>kg</v>
      </c>
    </row>
    <row r="11">
      <c r="A11"/>
      <c r="B11" t="s">
        <v>123</v>
      </c>
      <c r="C11" s="11">
        <f>'Besoins'!$B$2*0.1</f>
        <v>0.1</v>
      </c>
      <c r="D11" t="s">
        <v>34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Besoins!B12</f>
        <v>Farine de blé T55</v>
      </c>
      <c r="C13" s="11">
        <f>Besoins!E12</f>
        <v>2</v>
      </c>
      <c r="D13" t="str">
        <f>Besoins!F12</f>
        <v>kg</v>
      </c>
    </row>
    <row r="14">
      <c r="A14"/>
      <c r="B14" t="s">
        <v>126</v>
      </c>
      <c r="C14" s="11">
        <f>'Besoins'!$B$2*1.5</f>
        <v>1.5</v>
      </c>
      <c r="D14" t="s">
        <v>41</v>
      </c>
    </row>
    <row r="15">
      <c r="A15"/>
      <c r="B15" t="s">
        <v>123</v>
      </c>
      <c r="C15" s="11">
        <f>'Besoins'!$B$2*0.6</f>
        <v>0.6</v>
      </c>
      <c r="D15" t="s">
        <v>34</v>
      </c>
    </row>
    <row r="16">
      <c r="A16"/>
      <c r="B16" t="str">
        <f>Besoins!B18</f>
        <v>Levure fraîche de boulanger</v>
      </c>
      <c r="C16" s="11">
        <f>Besoins!E18</f>
        <v>0.1</v>
      </c>
      <c r="D16" t="str">
        <f>Besoins!F18</f>
        <v>kg</v>
      </c>
    </row>
    <row r="17">
      <c r="A17"/>
      <c r="B17" t="str">
        <f>Besoins!B15</f>
        <v>LAIT UHT demi écrémé France outre 10 litres</v>
      </c>
      <c r="C17" s="11">
        <f>Besoins!E15</f>
        <v>0.45</v>
      </c>
      <c r="D17" t="str">
        <f>Besoins!F15</f>
        <v>lt</v>
      </c>
    </row>
    <row r="18">
      <c r="A18"/>
      <c r="B18" t="str">
        <f>Besoins!B19</f>
        <v>Sel fin de cuisine</v>
      </c>
      <c r="C18" s="11">
        <f>Besoins!E19</f>
        <v>0.035</v>
      </c>
      <c r="D18" t="str">
        <f>Besoins!F19</f>
        <v>kg</v>
      </c>
    </row>
    <row r="19">
      <c r="A19"/>
      <c r="B19" t="s">
        <v>127</v>
      </c>
      <c r="C19" s="11">
        <f>'Besoins'!$B$2*0.1</f>
        <v>0.1</v>
      </c>
      <c r="D19" t="s">
        <v>34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24</v>
      </c>
    </row>
    <row r="25">
      <c r="A25"/>
      <c r="B25" t="str">
        <f>Besoins!B7</f>
        <v>CONFIT BIGARREAUX</v>
      </c>
      <c r="C25" s="11">
        <f>Besoins!E7</f>
        <v>0.25</v>
      </c>
      <c r="D25" t="str">
        <f>Besoins!F7</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24</v>
      </c>
    </row>
    <row r="31">
      <c r="A31"/>
      <c r="B31" t="s">
        <v>135</v>
      </c>
      <c r="C31" s="11">
        <f>'Besoins'!$B$2*4.29</f>
        <v>4.29</v>
      </c>
      <c r="D31" t="s">
        <v>24</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34</v>
      </c>
    </row>
    <row r="34">
      <c r="A34"/>
      <c r="B34" t="str">
        <f>Besoins!B9</f>
        <v>Eau (robinet - moy. France 2026)</v>
      </c>
      <c r="C34" s="11">
        <f>Besoins!E9</f>
        <v>4.29</v>
      </c>
      <c r="D34" t="str">
        <f>Besoins!F9</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24</v>
      </c>
    </row>
    <row r="37">
      <c r="A37"/>
      <c r="B37" t="s">
        <v>135</v>
      </c>
      <c r="C37" s="11">
        <f>'Besoins'!$B$2*4.29</f>
        <v>4.29</v>
      </c>
      <c r="D37" t="s">
        <v>24</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Besoins!B17</f>
        <v>Crème liquide entière 35% MG UHT</v>
      </c>
      <c r="C44" s="11">
        <f>Besoins!E17</f>
        <v>2</v>
      </c>
      <c r="D44" t="str">
        <f>Besoins!F17</f>
        <v>lt</v>
      </c>
    </row>
    <row r="45">
      <c r="A45"/>
      <c r="B45" t="str">
        <f>Besoins!B21</f>
        <v>Sucre glace tamisé</v>
      </c>
      <c r="C45" s="11">
        <f>Besoins!E21</f>
        <v>0.3</v>
      </c>
      <c r="D45" t="str">
        <f>Besoins!F21</f>
        <v>kg</v>
      </c>
    </row>
    <row r="46">
      <c r="A46"/>
      <c r="B46" t="str">
        <f>Besoins!B10</f>
        <v>Extrait de vanille alcoolisé</v>
      </c>
      <c r="C46" s="11">
        <f>Besoins!E10</f>
        <v>0.01</v>
      </c>
      <c r="D46" t="str">
        <f>Besoins!F10</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21</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2026-09-28T11:02:36Z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2026-09-28T11:02:36Z</dcterms:modified>
  <cp:revision>1</cp:revision>
</cp:coreProperties>
</file>