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<sst xmlns="http://schemas.openxmlformats.org/spreadsheetml/2006/main" count="119" uniqueCount="119">
  <si>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</si>
  <si>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</si>
  <si>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CHOUX À LA CRÈME PÂTISSIÈRE</t>
  </si>
  <si>
    <t>Code</t>
  </si>
  <si>
    <t>GRO_CDC_238B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</si>
  <si>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</si>
  <si>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</si>
  <si>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</si>
  <si>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</si>
  <si>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</si>
  <si>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</si>
  <si>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</si>
  <si>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</si>
  <si>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</si>
  <si>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</si>
  <si>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</si>
  <si>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</si>
  <si>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</si>
  <si>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</si>
  <si>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</si>
  <si>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</si>
  <si>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</si>
  <si>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</si>
  <si>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</si>
  <si>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</si>
  <si>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</si>
  <si>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</si>
  <si>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</si>
  <si>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</si>
  <si>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</si>
  <si>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</si>
  <si>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</si>
  <si>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</si>
  <si>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</si>
  <si>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</si>
  <si>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</si>
  <si>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</si>
  <si>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</si>
  <si>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CREME-PAT-DESHY</t>
  </si>
  <si>
    <t>Crème pâtissière déshydratée (poudre)</t>
  </si>
  <si>
    <t>Pâtisserie épicerie sucrée</t>
  </si>
  <si>
    <t>kg</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</si>
  <si>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</si>
  <si>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</si>
  <si>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</si>
  <si>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</si>
  <si>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</si>
  <si>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</si>
  <si>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</si>
  <si>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</si>
  <si>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</si>
  <si>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</si>
  <si>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</si>
  <si>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</si>
  <si>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</si>
  <si>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</si>
  <si>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</si>
  <si>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</si>
  <si>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</si>
  <si>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</si>
  <si>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</si>
  <si>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</si>
  <si>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</si>
  <si>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</si>
  <si>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</si>
  <si>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</si>
  <si>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</si>
  <si>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</si>
  <si>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</si>
  <si>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</si>
  <si>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</si>
  <si>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</si>
  <si>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</si>
  <si>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</si>
  <si>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</si>
  <si>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</si>
  <si>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</si>
  <si>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</si>
  <si>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</si>
  <si>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</si>
  <si>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</si>
  <si>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</si>
  <si>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</si>
  <si>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</si>
  <si>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</si>
  <si>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</si>
  <si>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</si>
  <si>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</si>
  <si>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</si>
  <si>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</si>
  <si>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</si>
  <si>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</si>
  <si>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</si>
  <si>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</si>
  <si>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</si>
  <si>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</si>
  <si>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</si>
  <si>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</si>
  <si>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</si>
  <si>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pâtissière à froid reconstituée (collectivité)</t>
  </si>
  <si>
    <t>BATTRE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</si>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</sst>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17.060539272727</v>
      </c>
    </row>
    <row r="12">
      <c r="A12" t="s" s="3">
        <v>16</v>
      </c>
      <c r="B12" s="4">
        <v>0.17060539272727</v>
      </c>
    </row>
    <row r="13">
      <c r="A13"/>
      <c r="B13"/>
    </row>
    <row r="14">
      <c r="A14" t="s" s="5">
        <v>17</v>
      </c>
      <c r="B14" t="s" s="5">
        <v>14</v>
      </c>
    </row>
    <row r="15">
      <c r="A15" t="s" s="5">
        <v>18</v>
      </c>
      <c r="B15" s="6">
        <v>17.060539272727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5.04</v>
      </c>
      <c r="E8" s="11">
        <f>D8*$B$2</f>
        <v>5.04</v>
      </c>
      <c r="F8" t="s">
        <v>37</v>
      </c>
      <c r="G8" s="4">
        <f>E8*0.0043</f>
        <v>0.021672</v>
      </c>
    </row>
    <row r="9">
      <c r="A9" t="s">
        <v>38</v>
      </c>
      <c r="B9" t="s">
        <v>39</v>
      </c>
      <c r="C9" t="s">
        <v>40</v>
      </c>
      <c r="D9" s="9">
        <v>1.74</v>
      </c>
      <c r="E9" s="11">
        <f>D9*$B$2</f>
        <v>1.74</v>
      </c>
      <c r="F9" t="s">
        <v>41</v>
      </c>
      <c r="G9" s="4">
        <f>E9*6.5</f>
        <v>11.31</v>
      </c>
    </row>
    <row r="10">
      <c r="A10" t="s">
        <v>42</v>
      </c>
      <c r="B10" t="s">
        <v>43</v>
      </c>
      <c r="C10" t="s">
        <v>44</v>
      </c>
      <c r="D10" s="9">
        <v>0.36</v>
      </c>
      <c r="E10" s="11">
        <f>D10*$B$2</f>
        <v>0.36</v>
      </c>
      <c r="F10" t="s">
        <v>41</v>
      </c>
      <c r="G10" s="4">
        <f>E10*0.56</f>
        <v>0.2016</v>
      </c>
    </row>
    <row r="11">
      <c r="A11" t="s">
        <v>45</v>
      </c>
      <c r="B11" t="s">
        <v>46</v>
      </c>
      <c r="C11" t="s">
        <v>47</v>
      </c>
      <c r="D11" s="9">
        <v>0.1</v>
      </c>
      <c r="E11" s="11">
        <f>D11*$B$2</f>
        <v>0.1</v>
      </c>
      <c r="F11" t="s">
        <v>41</v>
      </c>
      <c r="G11" s="4">
        <f>E11*5.2</f>
        <v>0.52</v>
      </c>
    </row>
    <row r="12">
      <c r="A12" t="s">
        <v>48</v>
      </c>
      <c r="B12" t="s">
        <v>49</v>
      </c>
      <c r="C12" t="s">
        <v>47</v>
      </c>
      <c r="D12" s="9">
        <v>0.36</v>
      </c>
      <c r="E12" s="11">
        <f>D12*$B$2</f>
        <v>0.36</v>
      </c>
      <c r="F12" t="s">
        <v>41</v>
      </c>
      <c r="G12" s="4">
        <f>E12*3.6</f>
        <v>1.296</v>
      </c>
    </row>
    <row r="13">
      <c r="A13" t="s">
        <v>50</v>
      </c>
      <c r="B13" t="s">
        <v>51</v>
      </c>
      <c r="C13" t="s">
        <v>52</v>
      </c>
      <c r="D13" s="9">
        <v>0.0072</v>
      </c>
      <c r="E13" s="11">
        <f>D13*$B$2</f>
        <v>0.0072</v>
      </c>
      <c r="F13" t="s">
        <v>41</v>
      </c>
      <c r="G13" s="4">
        <f>E13*0.35</f>
        <v>0.00252</v>
      </c>
    </row>
    <row r="14">
      <c r="A14" t="s">
        <v>53</v>
      </c>
      <c r="B14" t="s">
        <v>54</v>
      </c>
      <c r="C14" t="s">
        <v>55</v>
      </c>
      <c r="D14" s="9">
        <v>0.036</v>
      </c>
      <c r="E14" s="11">
        <f>D14*$B$2</f>
        <v>0.036</v>
      </c>
      <c r="F14" t="s">
        <v>41</v>
      </c>
      <c r="G14" s="4">
        <f>E14*0.82</f>
        <v>0.02952</v>
      </c>
    </row>
    <row r="15">
      <c r="A15" t="s">
        <v>56</v>
      </c>
      <c r="B15" t="s">
        <v>57</v>
      </c>
      <c r="C15" t="s">
        <v>55</v>
      </c>
      <c r="D15" s="9">
        <v>0.25</v>
      </c>
      <c r="E15" s="11">
        <f>D15*$B$2</f>
        <v>0.25</v>
      </c>
      <c r="F15" t="s">
        <v>41</v>
      </c>
      <c r="G15" s="4">
        <f>E15*1.05</f>
        <v>0.2625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36</v>
      </c>
      <c r="E3" t="s">
        <v>24</v>
      </c>
      <c r="F3" t="s">
        <v>66</v>
      </c>
    </row>
    <row r="4">
      <c r="A4">
        <v>2</v>
      </c>
      <c r="B4" t="s">
        <v>67</v>
      </c>
      <c r="C4" t="s">
        <v>68</v>
      </c>
      <c r="D4" s="11">
        <v>0.36</v>
      </c>
      <c r="E4" t="s">
        <v>41</v>
      </c>
      <c r="F4" t="s">
        <v>47</v>
      </c>
    </row>
    <row r="5">
      <c r="A5">
        <v>2</v>
      </c>
      <c r="B5" t="s">
        <v>69</v>
      </c>
      <c r="C5" t="s">
        <v>68</v>
      </c>
      <c r="D5" s="11">
        <v>0.36</v>
      </c>
      <c r="E5" t="s">
        <v>41</v>
      </c>
      <c r="F5" t="s">
        <v>44</v>
      </c>
    </row>
    <row r="6">
      <c r="A6">
        <v>2</v>
      </c>
      <c r="B6" t="s">
        <v>70</v>
      </c>
      <c r="C6" t="s">
        <v>68</v>
      </c>
      <c r="D6" s="11">
        <v>0.036</v>
      </c>
      <c r="E6" t="s">
        <v>41</v>
      </c>
      <c r="F6" t="s">
        <v>55</v>
      </c>
    </row>
    <row r="7">
      <c r="A7">
        <v>2</v>
      </c>
      <c r="B7" t="s">
        <v>71</v>
      </c>
      <c r="C7" t="s">
        <v>63</v>
      </c>
      <c r="D7" s="11">
        <v>0.54</v>
      </c>
      <c r="E7" t="s">
        <v>37</v>
      </c>
      <c r="F7" t="s">
        <v>72</v>
      </c>
    </row>
    <row r="8">
      <c r="A8">
        <v>3</v>
      </c>
      <c r="B8" t="s">
        <v>73</v>
      </c>
      <c r="C8" t="s">
        <v>68</v>
      </c>
      <c r="D8" s="11">
        <v>9.818</v>
      </c>
      <c r="E8" t="s">
        <v>24</v>
      </c>
      <c r="F8" t="s">
        <v>33</v>
      </c>
    </row>
    <row r="9">
      <c r="A9">
        <v>2</v>
      </c>
      <c r="B9" t="s">
        <v>74</v>
      </c>
      <c r="C9" t="s">
        <v>63</v>
      </c>
      <c r="D9" s="11">
        <v>0.036</v>
      </c>
      <c r="E9" t="s">
        <v>37</v>
      </c>
      <c r="F9" t="s">
        <v>75</v>
      </c>
    </row>
    <row r="10">
      <c r="A10">
        <v>3</v>
      </c>
      <c r="B10" t="s">
        <v>76</v>
      </c>
      <c r="C10" t="s">
        <v>63</v>
      </c>
      <c r="D10" s="11">
        <v>0.655</v>
      </c>
      <c r="E10" t="s">
        <v>24</v>
      </c>
      <c r="F10" t="s">
        <v>72</v>
      </c>
    </row>
    <row r="11">
      <c r="A11">
        <v>4</v>
      </c>
      <c r="B11" t="s">
        <v>77</v>
      </c>
      <c r="C11" t="s">
        <v>63</v>
      </c>
      <c r="D11" s="11">
        <v>0.036</v>
      </c>
      <c r="E11" t="s">
        <v>37</v>
      </c>
      <c r="F11" t="s">
        <v>72</v>
      </c>
    </row>
    <row r="12">
      <c r="A12">
        <v>5</v>
      </c>
      <c r="B12" t="s">
        <v>78</v>
      </c>
      <c r="C12" t="s">
        <v>68</v>
      </c>
      <c r="D12" s="11">
        <v>0.655</v>
      </c>
      <c r="E12" t="s">
        <v>24</v>
      </c>
      <c r="F12" t="s">
        <v>33</v>
      </c>
    </row>
    <row r="13">
      <c r="A13">
        <v>2</v>
      </c>
      <c r="B13" t="s">
        <v>79</v>
      </c>
      <c r="C13" t="s">
        <v>68</v>
      </c>
      <c r="D13" s="11">
        <v>0.72</v>
      </c>
      <c r="E13" t="s">
        <v>37</v>
      </c>
      <c r="F13" t="s">
        <v>36</v>
      </c>
    </row>
    <row r="14">
      <c r="A14">
        <v>2</v>
      </c>
      <c r="B14" t="s">
        <v>80</v>
      </c>
      <c r="C14" t="s">
        <v>68</v>
      </c>
      <c r="D14" s="11">
        <v>0.007</v>
      </c>
      <c r="E14" t="s">
        <v>41</v>
      </c>
      <c r="F14" t="s">
        <v>52</v>
      </c>
    </row>
    <row r="15">
      <c r="A15">
        <v>1</v>
      </c>
      <c r="B15" t="s">
        <v>81</v>
      </c>
      <c r="C15" t="s">
        <v>63</v>
      </c>
      <c r="D15" s="11">
        <v>6</v>
      </c>
      <c r="E15" t="s">
        <v>37</v>
      </c>
      <c r="F15" t="s">
        <v>82</v>
      </c>
    </row>
    <row r="16">
      <c r="A16">
        <v>2</v>
      </c>
      <c r="B16" t="s">
        <v>83</v>
      </c>
      <c r="C16" t="s">
        <v>68</v>
      </c>
      <c r="D16" s="11">
        <v>1.74</v>
      </c>
      <c r="E16" t="s">
        <v>41</v>
      </c>
      <c r="F16" t="s">
        <v>40</v>
      </c>
    </row>
    <row r="17">
      <c r="A17">
        <v>2</v>
      </c>
      <c r="B17" t="s">
        <v>79</v>
      </c>
      <c r="C17" t="s">
        <v>68</v>
      </c>
      <c r="D17" s="11">
        <v>4.32</v>
      </c>
      <c r="E17" t="s">
        <v>37</v>
      </c>
      <c r="F17" t="s">
        <v>36</v>
      </c>
    </row>
    <row r="18">
      <c r="A18">
        <v>1</v>
      </c>
      <c r="B18" t="s">
        <v>84</v>
      </c>
      <c r="C18" t="s">
        <v>68</v>
      </c>
      <c r="D18" s="11">
        <v>0.25</v>
      </c>
      <c r="E18" t="s">
        <v>41</v>
      </c>
      <c r="F18" t="s">
        <v>55</v>
      </c>
    </row>
    <row r="19">
      <c r="A19">
        <v>1</v>
      </c>
      <c r="B19" t="s">
        <v>85</v>
      </c>
      <c r="C19" t="s">
        <v>63</v>
      </c>
      <c r="D19" s="11">
        <v>0.12</v>
      </c>
      <c r="E19" t="s">
        <v>37</v>
      </c>
      <c r="F19" t="s">
        <v>75</v>
      </c>
    </row>
    <row r="20">
      <c r="A20">
        <v>2</v>
      </c>
      <c r="B20" t="s">
        <v>86</v>
      </c>
      <c r="C20" t="s">
        <v>63</v>
      </c>
      <c r="D20" s="11">
        <v>2.182</v>
      </c>
      <c r="E20" t="s">
        <v>24</v>
      </c>
      <c r="F20" t="s">
        <v>72</v>
      </c>
    </row>
    <row r="21">
      <c r="A21">
        <v>3</v>
      </c>
      <c r="B21" t="s">
        <v>87</v>
      </c>
      <c r="C21" t="s">
        <v>63</v>
      </c>
      <c r="D21" s="11">
        <v>0.12</v>
      </c>
      <c r="E21" t="s">
        <v>37</v>
      </c>
      <c r="F21" t="s">
        <v>72</v>
      </c>
    </row>
    <row r="22">
      <c r="A22">
        <v>4</v>
      </c>
      <c r="B22" t="s">
        <v>88</v>
      </c>
      <c r="C22" t="s">
        <v>68</v>
      </c>
      <c r="D22" s="11">
        <v>2.182</v>
      </c>
      <c r="E22" t="s">
        <v>24</v>
      </c>
      <c r="F22" t="s">
        <v>33</v>
      </c>
    </row>
    <row r="23">
      <c r="A23">
        <v>1</v>
      </c>
      <c r="B23" t="s">
        <v>89</v>
      </c>
      <c r="C23" t="s">
        <v>68</v>
      </c>
      <c r="D23" s="11">
        <v>0.1</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96</v>
      </c>
      <c r="E7" t="s" s="14"/>
      <c r="F7"/>
    </row>
    <row r="8">
      <c r="A8" t="s">
        <v>97</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97</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97</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97</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97</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97</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97</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97</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98</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99</v>
      </c>
      <c r="B17">
        <v>1</v>
      </c>
      <c r="C17" t="s">
        <v>100</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101</v>
      </c>
      <c r="B1"/>
      <c r="C1"/>
      <c r="D1"/>
    </row>
    <row r="2">
      <c r="A2" t="str" s="15">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105</v>
      </c>
      <c r="C7" s="11">
        <f>'Besoins'!$B$2*36</f>
        <v>36</v>
      </c>
      <c r="D7" t="s">
        <v>24</v>
      </c>
    </row>
    <row r="8">
      <c r="A8"/>
      <c r="B8" t="s">
        <v>106</v>
      </c>
      <c r="C8" s="11">
        <f>'Besoins'!$B$2*0.12</f>
        <v>0.12</v>
      </c>
      <c r="D8" t="s">
        <v>37</v>
      </c>
    </row>
    <row r="9">
      <c r="A9"/>
      <c r="B9" t="str">
        <f>Besoins!B11</f>
        <v>Beurre doux 82% MG plaquette</v>
      </c>
      <c r="C9" s="11">
        <f>Besoins!E11</f>
        <v>0.1</v>
      </c>
      <c r="D9" t="str">
        <f>Besoins!F11</f>
        <v>kg</v>
      </c>
    </row>
    <row r="10">
      <c r="A10" t="s" s="17">
        <v>107</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108</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109</v>
      </c>
      <c r="B12" t="str" s="14">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110</v>
      </c>
      <c r="C13" s="11">
        <f>'Besoins'!$B$2*6</f>
        <v>6</v>
      </c>
      <c r="D13" t="s">
        <v>37</v>
      </c>
    </row>
    <row r="14">
      <c r="A14"/>
      <c r="B14" t="str">
        <f>Besoins!B15</f>
        <v>Sucre glace tamisé</v>
      </c>
      <c r="C14" s="11">
        <f>Besoins!E15</f>
        <v>0.25</v>
      </c>
      <c r="D14" t="str">
        <f>Besoins!F15</f>
        <v>kg</v>
      </c>
    </row>
    <row r="15">
      <c r="A15" t="s" s="17">
        <v>111</v>
      </c>
      <c r="B15" t="str" s="14">
        <f>Procedure!D7</f>
        <v>Suggestions — On peut cuire les choux la veille ; trop cuits ou desséchés, les stocker une nuit en chambre froide pour les ramollir.</v>
      </c>
      <c r="C15"/>
      <c r="D15"/>
    </row>
    <row r="16">
      <c r="A16"/>
      <c r="B16"/>
      <c r="C16"/>
      <c r="D16"/>
    </row>
    <row r="17">
      <c r="A17" t="s" s="16">
        <v>112</v>
      </c>
      <c r="B17"/>
      <c r="C17"/>
      <c r="D17"/>
    </row>
    <row r="18">
      <c r="A18" t="s" s="17">
        <v>103</v>
      </c>
      <c r="B18" t="str" s="14">
        <f>Procedure!D8</f>
        <v>Mise en place du poste de travail — Vérifier les D.L.C., peser les denrées, sélectionner le matériel nécessaire. Laver et désinfecter le matériel et le poste de travail en suivant les protocoles.</v>
      </c>
      <c r="C18"/>
      <c r="D18"/>
    </row>
    <row r="19">
      <c r="A19" t="s" s="17">
        <v>104</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106</v>
      </c>
      <c r="C20" s="11">
        <f>'Besoins'!$B$2*0.036</f>
        <v>0.036</v>
      </c>
      <c r="D20" t="s">
        <v>37</v>
      </c>
    </row>
    <row r="21">
      <c r="A21" t="s" s="17">
        <v>107</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Besoins!B14</f>
        <v>Sucre blanc cristal sac 25 kg</v>
      </c>
      <c r="C24" s="11">
        <f>Besoins!E14</f>
        <v>0.036</v>
      </c>
      <c r="D24" t="str">
        <f>Besoins!F14</f>
        <v>kg</v>
      </c>
    </row>
    <row r="25">
      <c r="A25"/>
      <c r="B25" t="s">
        <v>113</v>
      </c>
      <c r="C25" s="11">
        <f>'Besoins'!$B$2*0.72</f>
        <v>0.72</v>
      </c>
      <c r="D25" t="s">
        <v>37</v>
      </c>
    </row>
    <row r="26">
      <c r="A26"/>
      <c r="B26" t="str">
        <f>Besoins!B13</f>
        <v>Sel fin de cuisine</v>
      </c>
      <c r="C26" s="11">
        <f>Besoins!E13</f>
        <v>0.0072</v>
      </c>
      <c r="D26" t="str">
        <f>Besoins!F13</f>
        <v>kg</v>
      </c>
    </row>
    <row r="27">
      <c r="A27" t="s" s="17">
        <v>108</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109</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114</v>
      </c>
      <c r="C29" s="11">
        <f>'Besoins'!$B$2*0.54</f>
        <v>0.54</v>
      </c>
      <c r="D29" t="s">
        <v>37</v>
      </c>
    </row>
    <row r="30">
      <c r="A30" t="s" s="17">
        <v>111</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115</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116</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117</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118</v>
      </c>
      <c r="B37"/>
      <c r="C37"/>
      <c r="D37"/>
    </row>
    <row r="38">
      <c r="A38" t="s" s="17">
        <v>103</v>
      </c>
      <c r="B38"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113</v>
      </c>
      <c r="C39" s="11">
        <f>'Besoins'!$B$2*4.32</f>
        <v>4.32</v>
      </c>
      <c r="D39" t="s">
        <v>37</v>
      </c>
    </row>
    <row r="40">
      <c r="A40"/>
      <c r="B40" t="str">
        <f>Besoins!B9</f>
        <v>Crème pâtissière déshydratée (poudre)</v>
      </c>
      <c r="C40" s="11">
        <f>Besoins!E9</f>
        <v>1.74</v>
      </c>
      <c r="D40" t="str">
        <f>Besoins!F9</f>
        <v>kg</v>
      </c>
    </row>
    <row r="41">
      <c r="A41"/>
      <c r="B41"/>
      <c r="C41"/>
      <c r="D41"/>
    </row>
    <row r="42">
      <c r="A42" t="s" s="19">
        <v>21</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2026-09-28T08:42:41Z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2026-09-28T08:42:41Z</dcterms:modified>
  <cp:revision>1</cp:revision>
</cp:coreProperties>
</file>