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<sst xmlns="http://schemas.openxmlformats.org/spreadsheetml/2006/main" count="82" uniqueCount="82">
  <si>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</si>
  <si>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</si>
  <si>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</si>
  <si>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</si>
  <si>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</si>
  <si>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</si>
  <si>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</si>
  <si>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</si>
  <si>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</si>
  <si>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</si>
  <si>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</si>
  <si>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</si>
  <si>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</si>
  <si>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</si>
  <si>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</si>
  <si>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</si>
  <si>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EXTRAIT-VANILLE</t>
  </si>
  <si>
    <t>Extrait de vanille alcoolisé</t>
  </si>
  <si>
    <t>Spiritueux et liqueurs cuisine</t>
  </si>
  <si>
    <t>ALC-RHUM-BRUN</t>
  </si>
  <si>
    <t>Rhum ambré de cuisine (baba)</t>
  </si>
  <si>
    <t>EPI-CANNELLE-POW</t>
  </si>
  <si>
    <t>Cannelle en poudre</t>
  </si>
  <si>
    <t>Épices en poudre et graines</t>
  </si>
  <si>
    <t>kg</t>
  </si>
  <si>
    <t>GINGEMBRE-FRAIS</t>
  </si>
  <si>
    <t>Gingembre frais rape</t>
  </si>
  <si>
    <t>Épicerie</t>
  </si>
  <si>
    <t>PF-PULCO-CITVERT</t>
  </si>
  <si>
    <t>Pulco citron vert sans sucre ajoute</t>
  </si>
  <si>
    <t>Assaisonnements et corps gras</t>
  </si>
  <si>
    <t>u</t>
  </si>
  <si>
    <t>COING-FRAIS</t>
  </si>
  <si>
    <t>Coing frais</t>
  </si>
  <si>
    <t>Fruits à pépins (pomme, poire)</t>
  </si>
  <si>
    <t>POMME-QRT-SURG</t>
  </si>
  <si>
    <t>Pommes pelées en quartiers surgelées IQF (sachet 2,5 kg)</t>
  </si>
  <si>
    <t>Fruits surgelés</t>
  </si>
  <si>
    <t>RAISIN-SEC-NO</t>
  </si>
  <si>
    <t>Raisins secs noirs (Corinthe)</t>
  </si>
  <si>
    <t>Fruits séchés et confits</t>
  </si>
  <si>
    <t>SUC-BLANC</t>
  </si>
  <si>
    <t>Sucre blanc cristal sac 25 kg</t>
  </si>
  <si>
    <t>Sucres et édulcorants</t>
  </si>
  <si>
    <t>Total</t>
  </si>
  <si>
    <t>Recette</t>
  </si>
  <si>
    <t>#</t>
  </si>
  <si>
    <t>Verbe</t>
  </si>
  <si>
    <t>Étape</t>
  </si>
  <si>
    <t>Précision technique</t>
  </si>
  <si>
    <t>Durée</t>
  </si>
  <si>
    <t>COMPOTE DE POMMES À L'ANCIENNE ET AUX ÉPICES (COLLECTIVITÉ)</t>
  </si>
  <si>
    <t>Cuire le sirop — Dans un rondeau ou une sauteuse, dissoudre le sucre dans l'eau, ajouter la cannelle, la vanille et le gingembre râpé. Porter à ébullition.</t>
  </si>
  <si>
    <t>Servir — Servir la compote avec un peu de jus de cuisson dans de petites coupelles, accompagnée d'une tranche de pain d'épices ou de génoise.</t>
  </si>
  <si>
    <t>Niveau</t>
  </si>
  <si>
    <t>Composant</t>
  </si>
  <si>
    <t>Type</t>
  </si>
  <si>
    <t>Quantité (× multiplicateur, voir feuille Besoins)</t>
  </si>
  <si>
    <t>recette</t>
  </si>
  <si>
    <t xml:space="preserve">    ↳ Pommes pelées en quartiers surgelées IQF (sachet 2,5 kg)</t>
  </si>
  <si>
    <t>matiere</t>
  </si>
  <si>
    <t xml:space="preserve">    ↳ Coing frais</t>
  </si>
  <si>
    <t xml:space="preserve">    ↳ Sucre blanc cristal sac 25 kg</t>
  </si>
  <si>
    <t xml:space="preserve">    ↳ Gingembre frais rape</t>
  </si>
  <si>
    <t xml:space="preserve">    ↳ Raisins secs noirs (Corinthe)</t>
  </si>
  <si>
    <t xml:space="preserve">    ↳ Extrait de vanille alcoolisé</t>
  </si>
  <si>
    <t xml:space="preserve">    ↳ Cannelle en poudre</t>
  </si>
  <si>
    <t xml:space="preserve">    ↳ Pulco citron vert (L) (conv.)</t>
  </si>
  <si>
    <t>conversion</t>
  </si>
  <si>
    <t xml:space="preserve">    ↳ Rhum ambré de cuisine (baba)</t>
  </si>
  <si>
    <t xml:space="preserve">    ↳ Eau (robinet - moy. France 2026)</t>
  </si>
  <si>
    <t>Fiche technique — COMPOTE DE POMMES À L'ANCIENNE ET AUX ÉPICES (COLLECTIVITÉ)</t>
  </si>
  <si>
    <t>COMPOTE DE POMMES À L'ANCIENNE ET AUX ÉPICES (COLLECTIVITÉ)  GRO_CDC_250B</t>
  </si>
  <si>
    <t>1.</t>
  </si>
  <si>
    <t>2.</t>
  </si>
  <si>
    <t xml:space="preserve">    Pulco citron vert (L) (conv.)</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</si>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</sst>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1.3</v>
      </c>
      <c r="E7" s="6">
        <f>D7*$B$2</f>
        <v>1.3</v>
      </c>
      <c r="F7" t="s">
        <v>15</v>
      </c>
      <c r="G7" s="8">
        <f>E7*0.0043</f>
        <v>0.00559</v>
      </c>
    </row>
    <row r="8">
      <c r="A8" t="s">
        <v>16</v>
      </c>
      <c r="B8" t="s">
        <v>17</v>
      </c>
      <c r="C8" t="s">
        <v>18</v>
      </c>
      <c r="D8" s="4">
        <v>0.13</v>
      </c>
      <c r="E8" s="6">
        <f>D8*$B$2</f>
        <v>0.13</v>
      </c>
      <c r="F8" t="s">
        <v>15</v>
      </c>
      <c r="G8" s="8">
        <f>E8*32</f>
        <v>4.16</v>
      </c>
    </row>
    <row r="9">
      <c r="A9" t="s">
        <v>19</v>
      </c>
      <c r="B9" t="s">
        <v>20</v>
      </c>
      <c r="C9" t="s">
        <v>18</v>
      </c>
      <c r="D9" s="4">
        <v>0.17</v>
      </c>
      <c r="E9" s="6">
        <f>D9*$B$2</f>
        <v>0.17</v>
      </c>
      <c r="F9" t="s">
        <v>15</v>
      </c>
      <c r="G9" s="8">
        <f>E9*14</f>
        <v>2.38</v>
      </c>
    </row>
    <row r="10">
      <c r="A10" t="s">
        <v>21</v>
      </c>
      <c r="B10" t="s">
        <v>22</v>
      </c>
      <c r="C10" t="s">
        <v>23</v>
      </c>
      <c r="D10" s="4">
        <v>0.009</v>
      </c>
      <c r="E10" s="6">
        <f>D10*$B$2</f>
        <v>0.009</v>
      </c>
      <c r="F10" t="s">
        <v>24</v>
      </c>
      <c r="G10" s="8">
        <f>E10*10.5</f>
        <v>0.0945</v>
      </c>
    </row>
    <row r="11">
      <c r="A11" t="s">
        <v>25</v>
      </c>
      <c r="B11" t="s">
        <v>26</v>
      </c>
      <c r="C11" t="s">
        <v>27</v>
      </c>
      <c r="D11" s="4">
        <v>0.04</v>
      </c>
      <c r="E11" s="6">
        <f>D11*$B$2</f>
        <v>0.04</v>
      </c>
      <c r="F11" t="s">
        <v>24</v>
      </c>
      <c r="G11" s="8">
        <f>E11*8</f>
        <v>0.32</v>
      </c>
    </row>
    <row r="12">
      <c r="A12" t="s">
        <v>28</v>
      </c>
      <c r="B12" t="s">
        <v>29</v>
      </c>
      <c r="C12" t="s">
        <v>30</v>
      </c>
      <c r="D12" s="4">
        <v>0.242857</v>
      </c>
      <c r="E12" s="6">
        <f>D12*$B$2</f>
        <v>0.242857</v>
      </c>
      <c r="F12" t="s">
        <v>31</v>
      </c>
      <c r="G12" s="8">
        <f>E12*0</f>
        <v>0</v>
      </c>
    </row>
    <row r="13">
      <c r="A13" t="s">
        <v>32</v>
      </c>
      <c r="B13" t="s">
        <v>33</v>
      </c>
      <c r="C13" t="s">
        <v>34</v>
      </c>
      <c r="D13" s="4">
        <v>1.7</v>
      </c>
      <c r="E13" s="6">
        <f>D13*$B$2</f>
        <v>1.7</v>
      </c>
      <c r="F13" t="s">
        <v>24</v>
      </c>
      <c r="G13" s="8">
        <f>E13*2.8</f>
        <v>4.76</v>
      </c>
    </row>
    <row r="14">
      <c r="A14" t="s">
        <v>35</v>
      </c>
      <c r="B14" t="s">
        <v>36</v>
      </c>
      <c r="C14" t="s">
        <v>37</v>
      </c>
      <c r="D14" s="4">
        <v>8.2</v>
      </c>
      <c r="E14" s="6">
        <f>D14*$B$2</f>
        <v>8.2</v>
      </c>
      <c r="F14" t="s">
        <v>24</v>
      </c>
      <c r="G14" s="8">
        <f>E14*3.2</f>
        <v>26.24</v>
      </c>
    </row>
    <row r="15">
      <c r="A15" t="s">
        <v>38</v>
      </c>
      <c r="B15" t="s">
        <v>39</v>
      </c>
      <c r="C15" t="s">
        <v>40</v>
      </c>
      <c r="D15" s="4">
        <v>0.85</v>
      </c>
      <c r="E15" s="6">
        <f>D15*$B$2</f>
        <v>0.85</v>
      </c>
      <c r="F15" t="s">
        <v>24</v>
      </c>
      <c r="G15" s="8">
        <f>E15*4.5</f>
        <v>3.825</v>
      </c>
    </row>
    <row r="16">
      <c r="A16" t="s">
        <v>41</v>
      </c>
      <c r="B16" t="s">
        <v>42</v>
      </c>
      <c r="C16" t="s">
        <v>43</v>
      </c>
      <c r="D16" s="4">
        <v>1.9</v>
      </c>
      <c r="E16" s="6">
        <f>D16*$B$2</f>
        <v>1.9</v>
      </c>
      <c r="F16" t="s">
        <v>24</v>
      </c>
      <c r="G16" s="8">
        <f>E16*0.82</f>
        <v>1.558</v>
      </c>
    </row>
    <row r="17">
      <c r="A17"/>
      <c r="B17"/>
      <c r="C17"/>
      <c r="D17"/>
      <c r="E17"/>
      <c r="F17" t="s" s="9">
        <v>44</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45</v>
      </c>
      <c r="B1" t="s" s="7">
        <v>46</v>
      </c>
      <c r="C1" t="s" s="7">
        <v>47</v>
      </c>
      <c r="D1" t="s" s="7">
        <v>48</v>
      </c>
      <c r="E1" t="s" s="7">
        <v>49</v>
      </c>
      <c r="F1" t="s" s="7">
        <v>50</v>
      </c>
    </row>
    <row r="2">
      <c r="A2" t="s">
        <v>51</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51</v>
      </c>
      <c r="B3">
        <v>2</v>
      </c>
      <c r="C3"/>
      <c r="D3" t="inlineStr" s="11">
        <is>
          <t>Préparations préliminaires — Dans une calotte, faire macérer les raisins de Corinthe dans le rhum. Déconditionner les pommes en quartiers surgelées suivant la procédure. Laver, désinfecter, éplucher et évider les coings, les tailler en quartiers. Citronner et réserver au froid les quartiers de fruits dans un bac GN 1/1 H 250 en polycarbonate (ou utiliser l'acide ascorbique contre le brunissement, pour éviter l'acidité du citron). Peler et râper finement le gingembre. Réserver.</t>
        </is>
      </c>
      <c r="E3" t="s" s="11"/>
      <c r="F3"/>
    </row>
    <row r="4">
      <c r="A4" t="s">
        <v>51</v>
      </c>
      <c r="B4">
        <v>3</v>
      </c>
      <c r="C4"/>
      <c r="D4" t="s" s="11">
        <v>52</v>
      </c>
      <c r="E4" t="s" s="11"/>
      <c r="F4"/>
    </row>
    <row r="5">
      <c r="A5" t="s">
        <v>51</v>
      </c>
      <c r="B5">
        <v>4</v>
      </c>
      <c r="C5"/>
      <c r="D5" t="inlineStr" s="11">
        <is>
          <t>Marquer la cuisson de la compote — Mettre les quartiers de pommes et de coings dans le sirop. Réduire le feu et laisser compoter doucement à couvert 10 minutes environ.</t>
        </is>
      </c>
      <c r="E5" t="s" s="11"/>
      <c r="F5"/>
    </row>
    <row r="6">
      <c r="A6" t="s">
        <v>51</v>
      </c>
      <c r="B6">
        <v>5</v>
      </c>
      <c r="C6"/>
      <c r="D6" t="inlineStr" s="11">
        <is>
          <t>Terminer la compote — Vérifier la cuisson : les quartiers doivent rester entiers et ne pas s'écraser. Ajouter les raisins et le rhum. Mélanger sans écraser les fruits.</t>
        </is>
      </c>
      <c r="E6" t="s" s="11"/>
      <c r="F6"/>
    </row>
    <row r="7">
      <c r="A7" t="s">
        <v>51</v>
      </c>
      <c r="B7">
        <v>6</v>
      </c>
      <c r="C7"/>
      <c r="D7" t="s" s="11">
        <v>53</v>
      </c>
      <c r="E7" t="s" s="11"/>
      <c r="F7"/>
    </row>
    <row r="8">
      <c r="A8" t="s">
        <v>51</v>
      </c>
      <c r="B8">
        <v>7</v>
      </c>
      <c r="C8"/>
      <c r="D8" t="inlineStr" s="11">
        <is>
          <t>Suggestion — On peut ajouter à la compote, lors de la cuisson, du gingembre confit taillé en petits bâtonnets (1 kg pour la recette du livre) ; ne pas mettre alors le gingembre frais.</t>
        </is>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54</v>
      </c>
      <c r="B1" t="s" s="7">
        <v>55</v>
      </c>
      <c r="C1" t="s" s="7">
        <v>56</v>
      </c>
      <c r="D1" t="s" s="7">
        <v>57</v>
      </c>
      <c r="E1" t="s" s="7">
        <v>10</v>
      </c>
    </row>
    <row r="2">
      <c r="A2">
        <v>0</v>
      </c>
      <c r="B2" t="s">
        <v>51</v>
      </c>
      <c r="C2" t="s">
        <v>58</v>
      </c>
      <c r="D2" s="6">
        <f>'Besoins'!$B$2*100</f>
        <v>100</v>
      </c>
      <c r="E2" t="s">
        <v>3</v>
      </c>
    </row>
    <row r="3">
      <c r="A3">
        <v>1</v>
      </c>
      <c r="B3" t="s">
        <v>59</v>
      </c>
      <c r="C3" t="s">
        <v>60</v>
      </c>
      <c r="D3" s="6">
        <f>'Besoins'!$B$2*8.2</f>
        <v>8.2</v>
      </c>
      <c r="E3" t="s">
        <v>24</v>
      </c>
    </row>
    <row r="4">
      <c r="A4">
        <v>1</v>
      </c>
      <c r="B4" t="s">
        <v>61</v>
      </c>
      <c r="C4" t="s">
        <v>60</v>
      </c>
      <c r="D4" s="6">
        <f>'Besoins'!$B$2*1.7</f>
        <v>1.7</v>
      </c>
      <c r="E4" t="s">
        <v>24</v>
      </c>
    </row>
    <row r="5">
      <c r="A5">
        <v>1</v>
      </c>
      <c r="B5" t="s">
        <v>62</v>
      </c>
      <c r="C5" t="s">
        <v>60</v>
      </c>
      <c r="D5" s="6">
        <f>'Besoins'!$B$2*1.9</f>
        <v>1.9</v>
      </c>
      <c r="E5" t="s">
        <v>24</v>
      </c>
    </row>
    <row r="6">
      <c r="A6">
        <v>1</v>
      </c>
      <c r="B6" t="s">
        <v>63</v>
      </c>
      <c r="C6" t="s">
        <v>60</v>
      </c>
      <c r="D6" s="6">
        <f>'Besoins'!$B$2*0.04</f>
        <v>0.04</v>
      </c>
      <c r="E6" t="s">
        <v>24</v>
      </c>
    </row>
    <row r="7">
      <c r="A7">
        <v>1</v>
      </c>
      <c r="B7" t="s">
        <v>64</v>
      </c>
      <c r="C7" t="s">
        <v>60</v>
      </c>
      <c r="D7" s="6">
        <f>'Besoins'!$B$2*0.85</f>
        <v>0.85</v>
      </c>
      <c r="E7" t="s">
        <v>24</v>
      </c>
    </row>
    <row r="8">
      <c r="A8">
        <v>1</v>
      </c>
      <c r="B8" t="s">
        <v>65</v>
      </c>
      <c r="C8" t="s">
        <v>60</v>
      </c>
      <c r="D8" s="6">
        <f>'Besoins'!$B$2*0.13</f>
        <v>0.13</v>
      </c>
      <c r="E8" t="s">
        <v>15</v>
      </c>
    </row>
    <row r="9">
      <c r="A9">
        <v>1</v>
      </c>
      <c r="B9" t="s">
        <v>66</v>
      </c>
      <c r="C9" t="s">
        <v>60</v>
      </c>
      <c r="D9" s="6">
        <f>'Besoins'!$B$2*0.009</f>
        <v>0.009</v>
      </c>
      <c r="E9" t="s">
        <v>24</v>
      </c>
    </row>
    <row r="10">
      <c r="A10">
        <v>1</v>
      </c>
      <c r="B10" t="s">
        <v>67</v>
      </c>
      <c r="C10" t="s">
        <v>68</v>
      </c>
      <c r="D10" s="6">
        <f>'Besoins'!$B$2*0.17</f>
        <v>0.17</v>
      </c>
      <c r="E10" t="s">
        <v>15</v>
      </c>
    </row>
    <row r="11">
      <c r="A11">
        <v>1</v>
      </c>
      <c r="B11" t="s">
        <v>69</v>
      </c>
      <c r="C11" t="s">
        <v>60</v>
      </c>
      <c r="D11" s="6">
        <f>'Besoins'!$B$2*0.17</f>
        <v>0.17</v>
      </c>
      <c r="E11" t="s">
        <v>15</v>
      </c>
    </row>
    <row r="12">
      <c r="A12">
        <v>1</v>
      </c>
      <c r="B12" t="s">
        <v>70</v>
      </c>
      <c r="C12" t="s">
        <v>60</v>
      </c>
      <c r="D12" s="6">
        <f>'Besoins'!$B$2*1.3</f>
        <v>1.3</v>
      </c>
      <c r="E1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71</v>
      </c>
      <c r="B1"/>
      <c r="C1"/>
      <c r="D1"/>
    </row>
    <row r="2">
      <c r="A2" t="str" s="12">
        <f>"GRO_CDC_250B · GRO.DESSERTS · référence : "&amp;Besoins!B3&amp;" "&amp;Besoins!C3&amp;" · multiplicateur réglable sur la feuille ""Besoins"""</f>
        <v>GRO_CDC_250B · GRO.DESSERTS · référence : 100 pc · multiplicateur réglable sur la feuille </v>
      </c>
      <c r="B2"/>
      <c r="C2"/>
      <c r="D2"/>
    </row>
    <row r="3">
      <c r="A3"/>
      <c r="B3"/>
      <c r="C3"/>
      <c r="D3"/>
    </row>
    <row r="4">
      <c r="A4" t="s" s="13">
        <v>72</v>
      </c>
      <c r="B4"/>
      <c r="C4"/>
      <c r="D4"/>
    </row>
    <row r="5">
      <c r="A5" t="s" s="14">
        <v>73</v>
      </c>
      <c r="B5" t="str" s="11">
        <f>Procedure!D2</f>
        <v>Mise en place du poste de travail — Vérifier les D.L.C., peser les denrées, sélectionner le matériel nécessaire. Laver et désinfecter le matériel et le poste de travail en suivant les protocoles.</v>
      </c>
      <c r="C5"/>
      <c r="D5"/>
    </row>
    <row r="6">
      <c r="A6" t="s" s="14">
        <v>74</v>
      </c>
      <c r="B6" t="str" s="11">
        <f>Procedure!D3</f>
        <v>Préparations préliminaires — Dans une calotte, faire macérer les raisins de Corinthe dans le rhum. Déconditionner les pommes en quartiers surgelées suivant la procédure. Laver, désinfecter, éplucher et évider les coings, les tailler en quartiers. Citronner et réserver au froid les quartiers de fruits dans un bac GN 1/1 H 250 en polycarbonate (ou utiliser l'acide ascorbique contre le brunissement, pour éviter l'acidité du citron). Peler et râper finement le gingembre. Réserver.</v>
      </c>
      <c r="C6"/>
      <c r="D6"/>
    </row>
    <row r="7">
      <c r="A7"/>
      <c r="B7" t="str">
        <f>Besoins!B14</f>
        <v>Pommes pelées en quartiers surgelées IQF (sachet 2,5 kg)</v>
      </c>
      <c r="C7" s="6">
        <f>Besoins!E14</f>
        <v>8.2</v>
      </c>
      <c r="D7" t="str">
        <f>Besoins!F14</f>
        <v>kg</v>
      </c>
    </row>
    <row r="8">
      <c r="A8"/>
      <c r="B8" t="str">
        <f>Besoins!B13</f>
        <v>Coing frais</v>
      </c>
      <c r="C8" s="6">
        <f>Besoins!E13</f>
        <v>1.7</v>
      </c>
      <c r="D8" t="str">
        <f>Besoins!F13</f>
        <v>kg</v>
      </c>
    </row>
    <row r="9">
      <c r="A9"/>
      <c r="B9" t="str">
        <f>Besoins!B11</f>
        <v>Gingembre frais rape</v>
      </c>
      <c r="C9" s="6">
        <f>Besoins!E11</f>
        <v>0.04</v>
      </c>
      <c r="D9" t="str">
        <f>Besoins!F11</f>
        <v>kg</v>
      </c>
    </row>
    <row r="10">
      <c r="A10"/>
      <c r="B10" t="str">
        <f>Besoins!B15</f>
        <v>Raisins secs noirs (Corinthe)</v>
      </c>
      <c r="C10" s="6">
        <f>Besoins!E15</f>
        <v>0.85</v>
      </c>
      <c r="D10" t="str">
        <f>Besoins!F15</f>
        <v>kg</v>
      </c>
    </row>
    <row r="11">
      <c r="A11"/>
      <c r="B11" t="s">
        <v>75</v>
      </c>
      <c r="C11" s="6">
        <f>'Besoins'!$B$2*0.17</f>
        <v>0.17</v>
      </c>
      <c r="D11" t="s">
        <v>15</v>
      </c>
    </row>
    <row r="12">
      <c r="A12"/>
      <c r="B12" t="str">
        <f>Besoins!B9</f>
        <v>Rhum ambré de cuisine (baba)</v>
      </c>
      <c r="C12" s="6">
        <f>Besoins!E9</f>
        <v>0.17</v>
      </c>
      <c r="D12" t="str">
        <f>Besoins!F9</f>
        <v>lt</v>
      </c>
    </row>
    <row r="13">
      <c r="A13" t="s" s="14">
        <v>76</v>
      </c>
      <c r="B13" t="str" s="11">
        <f>Procedure!D4</f>
        <v>Cuire le sirop — Dans un rondeau ou une sauteuse, dissoudre le sucre dans l'eau, ajouter la cannelle, la vanille et le gingembre râpé. Porter à ébullition.</v>
      </c>
      <c r="C13"/>
      <c r="D13"/>
    </row>
    <row r="14">
      <c r="A14"/>
      <c r="B14" t="str">
        <f>Besoins!B16</f>
        <v>Sucre blanc cristal sac 25 kg</v>
      </c>
      <c r="C14" s="6">
        <f>Besoins!E16</f>
        <v>1.9</v>
      </c>
      <c r="D14" t="str">
        <f>Besoins!F16</f>
        <v>kg</v>
      </c>
    </row>
    <row r="15">
      <c r="A15"/>
      <c r="B15" t="str">
        <f>Besoins!B8</f>
        <v>Extrait de vanille alcoolisé</v>
      </c>
      <c r="C15" s="6">
        <f>Besoins!E8</f>
        <v>0.13</v>
      </c>
      <c r="D15" t="str">
        <f>Besoins!F8</f>
        <v>lt</v>
      </c>
    </row>
    <row r="16">
      <c r="A16"/>
      <c r="B16" t="str">
        <f>Besoins!B10</f>
        <v>Cannelle en poudre</v>
      </c>
      <c r="C16" s="6">
        <f>Besoins!E10</f>
        <v>0.009</v>
      </c>
      <c r="D16" t="str">
        <f>Besoins!F10</f>
        <v>kg</v>
      </c>
    </row>
    <row r="17">
      <c r="A17"/>
      <c r="B17" t="str">
        <f>Besoins!B7</f>
        <v>Eau (robinet - moy. France 2026)</v>
      </c>
      <c r="C17" s="6">
        <f>Besoins!E7</f>
        <v>1.3</v>
      </c>
      <c r="D17" t="str">
        <f>Besoins!F7</f>
        <v>lt</v>
      </c>
    </row>
    <row r="18">
      <c r="A18" t="s" s="14">
        <v>77</v>
      </c>
      <c r="B18" t="str" s="11">
        <f>Procedure!D5</f>
        <v>Marquer la cuisson de la compote — Mettre les quartiers de pommes et de coings dans le sirop. Réduire le feu et laisser compoter doucement à couvert 10 minutes environ.</v>
      </c>
      <c r="C18"/>
      <c r="D18"/>
    </row>
    <row r="19">
      <c r="A19" t="s" s="14">
        <v>78</v>
      </c>
      <c r="B19" t="str" s="11">
        <f>Procedure!D6</f>
        <v>Terminer la compote — Vérifier la cuisson : les quartiers doivent rester entiers et ne pas s'écraser. Ajouter les raisins et le rhum. Mélanger sans écraser les fruits.</v>
      </c>
      <c r="C19"/>
      <c r="D19"/>
    </row>
    <row r="20">
      <c r="A20" t="s" s="14">
        <v>79</v>
      </c>
      <c r="B20" t="str" s="11">
        <f>Procedure!D7</f>
        <v>Servir — Servir la compote avec un peu de jus de cuisson dans de petites coupelles, accompagnée d'une tranche de pain d'épices ou de génoise.</v>
      </c>
      <c r="C20"/>
      <c r="D20"/>
    </row>
    <row r="21">
      <c r="A21" t="s" s="14">
        <v>80</v>
      </c>
      <c r="B21" t="str" s="11">
        <f>Procedure!D8</f>
        <v>Suggestion — On peut ajouter à la compote, lors de la cuisson, du gingembre confit taillé en petits bâtonnets (1 kg pour la recette du livre) ; ne pas mettre alors le gingembre frais.</v>
      </c>
      <c r="C21"/>
      <c r="D21"/>
    </row>
    <row r="22">
      <c r="A22"/>
      <c r="B22"/>
      <c r="C22"/>
      <c r="D22"/>
    </row>
    <row r="23">
      <c r="A23" t="s" s="15">
        <v>81</v>
      </c>
      <c r="B23"/>
      <c r="C23"/>
      <c r="D23"/>
    </row>
  </sheetData>
  <sheetProtection sheet="1" formatRows="0" formatColumns="0"/>
  <mergeCells count="11">
    <mergeCell ref="A1:D1"/>
    <mergeCell ref="A2:D2"/>
    <mergeCell ref="A4:D4"/>
    <mergeCell ref="B5:D5"/>
    <mergeCell ref="B6:D6"/>
    <mergeCell ref="B13:D13"/>
    <mergeCell ref="B18:D18"/>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2026-09-27T16:50:12Z</dcterms:created>
  <dc:title>COMPOTE DE POMMES À L'ANCIENNE </dc:title>
  <dc:subject/>
  <dc:creator>CUIS.web</dc:creator>
  <cp:lastModifiedBy/>
  <cp:keywords/>
  <dc:description>Export automatique — moteur récursif d'origine : Bernard Vandendaele</dc:description>
  <cp:category/>
  <dc:language>en-US</dc:language>
  <dcterms:modified xsi:type="dcterms:W3CDTF">2026-09-27T16:50:12Z</dcterms:modified>
  <cp:revision>1</cp:revision>
</cp:coreProperties>
</file>