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<sst xmlns="http://schemas.openxmlformats.org/spreadsheetml/2006/main" count="83" uniqueCount="83">
  <si>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</si>
  <si>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</si>
  <si>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</si>
  <si>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</si>
  <si>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</si>
  <si>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</si>
  <si>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</si>
  <si>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</si>
  <si>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</si>
  <si>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</si>
  <si>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</si>
  <si>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</si>
  <si>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</si>
  <si>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</si>
  <si>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</si>
  <si>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</si>
  <si>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</si>
  <si>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</si>
  <si>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</si>
  <si>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</si>
  <si>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</si>
  <si>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</si>
  <si>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</si>
  <si>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</si>
  <si>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</si>
  <si>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</si>
  <si>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</si>
  <si>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</si>
  <si>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</si>
  <si>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</si>
  <si>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</si>
  <si>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</si>
  <si>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</si>
  <si>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</si>
  <si>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</si>
  <si>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</si>
  <si>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</si>
  <si>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</si>
  <si>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</si>
  <si>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</si>
  <si>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</si>
  <si>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</si>
  <si>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</si>
  <si>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</si>
  <si>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</si>
  <si>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</si>
  <si>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</si>
  <si>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</si>
  <si>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</si>
  <si>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RISOTTO AL BAROLO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</si>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</sst>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17.64</v>
      </c>
      <c r="E7" s="6">
        <f>D7*$B$2</f>
        <v>17.64</v>
      </c>
      <c r="F7" t="s">
        <v>15</v>
      </c>
      <c r="G7" s="8">
        <f>E7*0.0043</f>
        <v>0.075852</v>
      </c>
    </row>
    <row r="8">
      <c r="A8" t="s">
        <v>16</v>
      </c>
      <c r="B8" t="s">
        <v>17</v>
      </c>
      <c r="C8" t="s">
        <v>18</v>
      </c>
      <c r="D8" s="4">
        <v>4.5</v>
      </c>
      <c r="E8" s="6">
        <f>D8*$B$2</f>
        <v>4.5</v>
      </c>
      <c r="F8" t="s">
        <v>15</v>
      </c>
      <c r="G8" s="8">
        <f>E8*2.6</f>
        <v>11.7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26</v>
      </c>
      <c r="G10" s="8">
        <f>E10*65.22</f>
        <v>3.9132</v>
      </c>
    </row>
    <row r="11">
      <c r="A11" t="s">
        <v>27</v>
      </c>
      <c r="B11" t="s">
        <v>28</v>
      </c>
      <c r="C11" t="s">
        <v>29</v>
      </c>
      <c r="D11" s="4">
        <v>0.378</v>
      </c>
      <c r="E11" s="6">
        <f>D11*$B$2</f>
        <v>0.378</v>
      </c>
      <c r="F11" t="s">
        <v>22</v>
      </c>
      <c r="G11" s="8">
        <f>E11*8.19</f>
        <v>3.09582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7</v>
      </c>
      <c r="E14" s="6">
        <f>D14*$B$2</f>
        <v>7</v>
      </c>
      <c r="F14" t="s">
        <v>22</v>
      </c>
      <c r="G14" s="8">
        <f>E14*2.5</f>
        <v>17.5</v>
      </c>
    </row>
    <row r="15">
      <c r="A15" t="s">
        <v>39</v>
      </c>
      <c r="B15" t="s">
        <v>40</v>
      </c>
      <c r="C15" t="s">
        <v>41</v>
      </c>
      <c r="D15" s="4">
        <v>1.5</v>
      </c>
      <c r="E15" s="6">
        <f>D15*$B$2</f>
        <v>1.5</v>
      </c>
      <c r="F15" t="s">
        <v>22</v>
      </c>
      <c r="G15" s="8">
        <f>E15*7.5</f>
        <v>11.25</v>
      </c>
    </row>
    <row r="16">
      <c r="A16"/>
      <c r="B16"/>
      <c r="C16"/>
      <c r="D16"/>
      <c r="E16"/>
      <c r="F16" t="s" s="9">
        <v>42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49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49</v>
      </c>
      <c r="B7">
        <v>6</v>
      </c>
      <c r="C7"/>
      <c r="D7" t="s" s="11">
        <v>50</v>
      </c>
      <c r="E7" t="s" s="11"/>
      <c r="F7"/>
    </row>
    <row r="8">
      <c r="A8" t="s">
        <v>51</v>
      </c>
      <c r="B8">
        <v>1</v>
      </c>
      <c r="C8"/>
      <c r="D8" t="s" s="11">
        <v>52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'Besoins'!$B$2*7</f>
        <v>7</v>
      </c>
      <c r="E3" t="s">
        <v>22</v>
      </c>
    </row>
    <row r="4">
      <c r="A4">
        <v>1</v>
      </c>
      <c r="B4" t="s">
        <v>60</v>
      </c>
      <c r="C4" t="s">
        <v>59</v>
      </c>
      <c r="D4" s="6">
        <f>'Besoins'!$B$2*1.5</f>
        <v>1.5</v>
      </c>
      <c r="E4" t="s">
        <v>22</v>
      </c>
    </row>
    <row r="5">
      <c r="A5">
        <v>1</v>
      </c>
      <c r="B5" t="s">
        <v>61</v>
      </c>
      <c r="C5" t="s">
        <v>62</v>
      </c>
      <c r="D5" s="6">
        <f>'Besoins'!$B$2*0.3</f>
        <v>0.3</v>
      </c>
      <c r="E5" t="s">
        <v>15</v>
      </c>
    </row>
    <row r="6">
      <c r="A6">
        <v>1</v>
      </c>
      <c r="B6" t="s">
        <v>63</v>
      </c>
      <c r="C6" t="s">
        <v>59</v>
      </c>
      <c r="D6" s="6">
        <f>'Besoins'!$B$2*0.5</f>
        <v>0.5</v>
      </c>
      <c r="E6" t="s">
        <v>22</v>
      </c>
    </row>
    <row r="7">
      <c r="A7">
        <v>1</v>
      </c>
      <c r="B7" t="s">
        <v>64</v>
      </c>
      <c r="C7" t="s">
        <v>59</v>
      </c>
      <c r="D7" s="6">
        <f>'Besoins'!$B$2*4.5</f>
        <v>4.5</v>
      </c>
      <c r="E7" t="s">
        <v>15</v>
      </c>
    </row>
    <row r="8">
      <c r="A8">
        <v>1</v>
      </c>
      <c r="B8" t="s">
        <v>65</v>
      </c>
      <c r="C8" t="s">
        <v>57</v>
      </c>
      <c r="D8" s="6">
        <f>'Besoins'!$B$2*18</f>
        <v>18</v>
      </c>
      <c r="E8" t="s">
        <v>15</v>
      </c>
    </row>
    <row r="9">
      <c r="A9">
        <v>2</v>
      </c>
      <c r="B9" t="s">
        <v>66</v>
      </c>
      <c r="C9" t="s">
        <v>59</v>
      </c>
      <c r="D9" s="6">
        <f>'Besoins'!$B$2*17.64</f>
        <v>17.64</v>
      </c>
      <c r="E9" t="s">
        <v>15</v>
      </c>
    </row>
    <row r="10">
      <c r="A10">
        <v>2</v>
      </c>
      <c r="B10" t="s">
        <v>67</v>
      </c>
      <c r="C10" t="s">
        <v>59</v>
      </c>
      <c r="D10" s="6">
        <f>'Besoins'!$B$2*0.378</f>
        <v>0.378</v>
      </c>
      <c r="E10" t="s">
        <v>22</v>
      </c>
    </row>
    <row r="11">
      <c r="A11">
        <v>1</v>
      </c>
      <c r="B11" t="s">
        <v>68</v>
      </c>
      <c r="C11" t="s">
        <v>59</v>
      </c>
      <c r="D11" s="6">
        <f>'Besoins'!$B$2*0.007</f>
        <v>0.007</v>
      </c>
      <c r="E11" t="s">
        <v>22</v>
      </c>
    </row>
    <row r="12">
      <c r="A12">
        <v>1</v>
      </c>
      <c r="B12" t="s">
        <v>63</v>
      </c>
      <c r="C12" t="s">
        <v>59</v>
      </c>
      <c r="D12" s="6">
        <f>'Besoins'!$B$2*1</f>
        <v>1</v>
      </c>
      <c r="E12" t="s">
        <v>22</v>
      </c>
    </row>
    <row r="13">
      <c r="A13">
        <v>1</v>
      </c>
      <c r="B13" t="s">
        <v>69</v>
      </c>
      <c r="C13" t="s">
        <v>59</v>
      </c>
      <c r="D13" s="6">
        <f>'Besoins'!$B$2*1.5</f>
        <v>1.5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73</v>
      </c>
      <c r="B6" t="str" s="11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74</v>
      </c>
      <c r="C7" s="6">
        <f>'Besoins'!$B$2*18</f>
        <v>18</v>
      </c>
      <c r="D7" t="s">
        <v>15</v>
      </c>
    </row>
    <row r="8">
      <c r="A8" t="s" s="14">
        <v>75</v>
      </c>
      <c r="B8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6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6">
        <f>Besoins!E15</f>
        <v>1.5</v>
      </c>
      <c r="D10" t="str">
        <f>Besoins!F15</f>
        <v>kg</v>
      </c>
    </row>
    <row r="11">
      <c r="A11"/>
      <c r="B11" t="s">
        <v>76</v>
      </c>
      <c r="C11" s="6">
        <f>'Besoins'!$B$2*0.3</f>
        <v>0.3</v>
      </c>
      <c r="D11" t="s">
        <v>15</v>
      </c>
    </row>
    <row r="12">
      <c r="A12"/>
      <c r="B12" t="s">
        <v>77</v>
      </c>
      <c r="C12" s="6">
        <f>'Besoins'!$B$2*0.5</f>
        <v>0.5</v>
      </c>
      <c r="D12" t="s">
        <v>22</v>
      </c>
    </row>
    <row r="13">
      <c r="A13"/>
      <c r="B13" t="str">
        <f>Besoins!B8</f>
        <v>Vin rouge de cuisson (table)</v>
      </c>
      <c r="C13" s="6">
        <f>Besoins!E8</f>
        <v>4.5</v>
      </c>
      <c r="D13" t="str">
        <f>Besoins!F8</f>
        <v>lt</v>
      </c>
    </row>
    <row r="14">
      <c r="A14" t="s" s="14">
        <v>78</v>
      </c>
      <c r="B14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6">
        <f>Besoins!E9</f>
        <v>0.007</v>
      </c>
      <c r="D15" t="str">
        <f>Besoins!F9</f>
        <v>kg</v>
      </c>
    </row>
    <row r="16">
      <c r="A16" t="s" s="14">
        <v>79</v>
      </c>
      <c r="B16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77</v>
      </c>
      <c r="C17" s="6">
        <f>'Besoins'!$B$2*1</f>
        <v>1</v>
      </c>
      <c r="D17" t="s">
        <v>22</v>
      </c>
    </row>
    <row r="18">
      <c r="A18"/>
      <c r="B18" t="str">
        <f>Besoins!B13</f>
        <v>Parmesan râpé (Parmigiano)</v>
      </c>
      <c r="C18" s="6">
        <f>Besoins!E13</f>
        <v>1.5</v>
      </c>
      <c r="D18" t="str">
        <f>Besoins!F13</f>
        <v>kg</v>
      </c>
    </row>
    <row r="19">
      <c r="A19" t="s" s="14">
        <v>80</v>
      </c>
      <c r="B19" t="str" s="11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3">
        <v>81</v>
      </c>
      <c r="B21"/>
      <c r="C21"/>
      <c r="D21"/>
    </row>
    <row r="22">
      <c r="A22" t="s" s="14">
        <v>72</v>
      </c>
      <c r="B22" t="str" s="11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6">
        <f>Besoins!E7</f>
        <v>17.64</v>
      </c>
      <c r="D23" t="str">
        <f>Besoins!F7</f>
        <v>lt</v>
      </c>
    </row>
    <row r="24">
      <c r="A24"/>
      <c r="B24" t="str">
        <f>Besoins!B11</f>
        <v>Bouillon de bœuf déshydraté (Maggi)</v>
      </c>
      <c r="C24" s="6">
        <f>Besoins!E11</f>
        <v>0.378</v>
      </c>
      <c r="D24" t="str">
        <f>Besoins!F11</f>
        <v>kg</v>
      </c>
    </row>
    <row r="25">
      <c r="A25"/>
      <c r="B25"/>
      <c r="C25"/>
      <c r="D25"/>
    </row>
    <row r="26">
      <c r="A26" t="s" s="15">
        <v>82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2026-09-27T15:08:24Z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2026-09-27T15:08:24Z</dcterms:modified>
  <cp:revision>1</cp:revision>
</cp:coreProperties>
</file>