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<sst xmlns="http://schemas.openxmlformats.org/spreadsheetml/2006/main" count="85" uniqueCount="85">
  <si>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</si>
  <si>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</si>
  <si>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</si>
  <si>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</si>
  <si>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</si>
  <si>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</si>
  <si>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</si>
  <si>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</si>
  <si>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</si>
  <si>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</si>
  <si>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</si>
  <si>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</si>
  <si>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</si>
  <si>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</si>
  <si>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</si>
  <si>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RIZ-THAI</t>
  </si>
  <si>
    <t>Riz thaï jasmin</t>
  </si>
  <si>
    <t>Produits asiatiques déshydratés</t>
  </si>
  <si>
    <t>kg</t>
  </si>
  <si>
    <t>RNM100704</t>
  </si>
  <si>
    <t>Jambon de dinde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</si>
  <si>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</si>
  <si>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</si>
  <si>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</si>
  <si>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</si>
  <si>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</si>
  <si>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</si>
  <si>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</si>
  <si>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</si>
  <si>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</si>
  <si>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</si>
  <si>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</si>
  <si>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</si>
  <si>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</si>
  <si>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</si>
  <si>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</si>
  <si>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</si>
  <si>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</si>
  <si>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</si>
  <si>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</si>
  <si>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</si>
  <si>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</si>
  <si>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</si>
  <si>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</si>
  <si>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</si>
  <si>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</si>
  <si>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</si>
  <si>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Recette</t>
  </si>
  <si>
    <t>#</t>
  </si>
  <si>
    <t>Verbe</t>
  </si>
  <si>
    <t>Étape</t>
  </si>
  <si>
    <t>Précision technique</t>
  </si>
  <si>
    <t>Durée</t>
  </si>
  <si>
    <t>RIZ CANTONNAIS HALAL</t>
  </si>
  <si>
    <t>Servir — Servir le riz en accompagnement de plats asiatiques. Parsemer de feuilles de coriandre au départ de l'assiette.</t>
  </si>
  <si>
    <t>Niveau</t>
  </si>
  <si>
    <t>Composant</t>
  </si>
  <si>
    <t>Type</t>
  </si>
  <si>
    <t>Quantité (× multiplicateur, voir feuille Besoins)</t>
  </si>
  <si>
    <t>recette</t>
  </si>
  <si>
    <t xml:space="preserve">    ↳ Riz thaï jasmin</t>
  </si>
  <si>
    <t>matiere</t>
  </si>
  <si>
    <t xml:space="preserve">    ↳ Queues de crevettes décortiquées cuites</t>
  </si>
  <si>
    <t xml:space="preserve">    ↳ Jambon de dinde</t>
  </si>
  <si>
    <t xml:space="preserve">    ↳ OEUF (P) (conv.)</t>
  </si>
  <si>
    <t>conversion</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</si>
  <si>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</si>
  <si>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</si>
  <si>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</si>
  <si>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</si>
  <si>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</si>
  <si>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</si>
  <si>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</si>
  <si>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Fiche technique — RIZ CANTONNAIS HALAL</t>
  </si>
  <si>
    <t>RIZ CANTONNAIS HALAL  GRO_CDC_188B</t>
  </si>
  <si>
    <t>1.</t>
  </si>
  <si>
    <t>2.</t>
  </si>
  <si>
    <t>3.</t>
  </si>
  <si>
    <t xml:space="preserve">    OEUF (P) (conv.)</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</si>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</sst>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25</v>
      </c>
      <c r="E7" s="6">
        <f>D7*$B$2</f>
        <v>25</v>
      </c>
      <c r="F7" t="s">
        <v>3</v>
      </c>
      <c r="G7" s="9">
        <f>E7*0.27</f>
        <v>6.75</v>
      </c>
    </row>
    <row r="8">
      <c r="A8" t="s">
        <v>15</v>
      </c>
      <c r="B8" t="s">
        <v>16</v>
      </c>
      <c r="C8" t="s">
        <v>17</v>
      </c>
      <c r="D8" s="4">
        <v>6.8</v>
      </c>
      <c r="E8" s="6">
        <f>D8*$B$2</f>
        <v>6.8</v>
      </c>
      <c r="F8" t="s">
        <v>18</v>
      </c>
      <c r="G8" s="9">
        <f>E8*1.8</f>
        <v>12.24</v>
      </c>
    </row>
    <row r="9">
      <c r="A9" t="s">
        <v>19</v>
      </c>
      <c r="B9" t="s">
        <v>20</v>
      </c>
      <c r="C9" t="s">
        <v>21</v>
      </c>
      <c r="D9" s="4">
        <v>2.1</v>
      </c>
      <c r="E9" s="6">
        <f>D9*$B$2</f>
        <v>2.1</v>
      </c>
      <c r="F9" t="s">
        <v>18</v>
      </c>
      <c r="G9" s="9">
        <f>E9*14.44</f>
        <v>30.324</v>
      </c>
    </row>
    <row r="10">
      <c r="A10" t="s">
        <v>22</v>
      </c>
      <c r="B10" t="s">
        <v>23</v>
      </c>
      <c r="C10" t="s">
        <v>24</v>
      </c>
      <c r="D10" s="4">
        <v>0.01</v>
      </c>
      <c r="E10" s="6">
        <f>D10*$B$2</f>
        <v>0.01</v>
      </c>
      <c r="F10" t="s">
        <v>18</v>
      </c>
      <c r="G10" s="9">
        <f>E10*12.5</f>
        <v>0.125</v>
      </c>
    </row>
    <row r="11">
      <c r="A11" t="s">
        <v>25</v>
      </c>
      <c r="B11" t="s">
        <v>26</v>
      </c>
      <c r="C11" t="s">
        <v>27</v>
      </c>
      <c r="D11" s="4">
        <v>0.85</v>
      </c>
      <c r="E11" s="6">
        <f>D11*$B$2</f>
        <v>0.85</v>
      </c>
      <c r="F11" t="s">
        <v>28</v>
      </c>
      <c r="G11" s="9">
        <f>E11*1.05</f>
        <v>0.8925</v>
      </c>
    </row>
    <row r="12">
      <c r="A12" t="s">
        <v>29</v>
      </c>
      <c r="B12" t="s">
        <v>30</v>
      </c>
      <c r="C12" t="s">
        <v>31</v>
      </c>
      <c r="D12" s="4">
        <v>1</v>
      </c>
      <c r="E12" s="6">
        <f>D12*$B$2</f>
        <v>1</v>
      </c>
      <c r="F12" t="s">
        <v>32</v>
      </c>
      <c r="G12" s="9">
        <f>E12*0.45</f>
        <v>0.45</v>
      </c>
    </row>
    <row r="13">
      <c r="A13" t="s">
        <v>33</v>
      </c>
      <c r="B13" t="s">
        <v>34</v>
      </c>
      <c r="C13" t="s">
        <v>35</v>
      </c>
      <c r="D13" s="4">
        <v>0.06</v>
      </c>
      <c r="E13" s="6">
        <f>D13*$B$2</f>
        <v>0.06</v>
      </c>
      <c r="F13" t="s">
        <v>18</v>
      </c>
      <c r="G13" s="9">
        <f>E13*0.35</f>
        <v>0.021</v>
      </c>
    </row>
    <row r="14">
      <c r="A14" t="s">
        <v>36</v>
      </c>
      <c r="B14" t="s">
        <v>37</v>
      </c>
      <c r="C14" t="s">
        <v>38</v>
      </c>
      <c r="D14" s="4">
        <v>0.17</v>
      </c>
      <c r="E14" s="6">
        <f>D14*$B$2</f>
        <v>0.17</v>
      </c>
      <c r="F14" t="s">
        <v>18</v>
      </c>
      <c r="G14" s="9">
        <f>E14*9.26</f>
        <v>1.5742</v>
      </c>
    </row>
    <row r="15">
      <c r="A15" t="s">
        <v>39</v>
      </c>
      <c r="B15" t="s">
        <v>40</v>
      </c>
      <c r="C15" t="s">
        <v>38</v>
      </c>
      <c r="D15" s="4">
        <v>1.3</v>
      </c>
      <c r="E15" s="6">
        <f>D15*$B$2</f>
        <v>1.3</v>
      </c>
      <c r="F15" t="s">
        <v>18</v>
      </c>
      <c r="G15" s="9">
        <f>E15*7.5</f>
        <v>9.75</v>
      </c>
    </row>
    <row r="16">
      <c r="A16" t="s">
        <v>41</v>
      </c>
      <c r="B16" t="s">
        <v>42</v>
      </c>
      <c r="C16" t="s">
        <v>38</v>
      </c>
      <c r="D16" s="4">
        <v>2.1</v>
      </c>
      <c r="E16" s="6">
        <f>D16*$B$2</f>
        <v>2.1</v>
      </c>
      <c r="F16" t="s">
        <v>18</v>
      </c>
      <c r="G16" s="9">
        <f>E16*3.21</f>
        <v>6.741</v>
      </c>
    </row>
    <row r="17">
      <c r="A17" t="s">
        <v>43</v>
      </c>
      <c r="B17" t="s">
        <v>44</v>
      </c>
      <c r="C17" t="s">
        <v>45</v>
      </c>
      <c r="D17" s="4">
        <v>1.3</v>
      </c>
      <c r="E17" s="6">
        <f>D17*$B$2</f>
        <v>1.3</v>
      </c>
      <c r="F17" t="s">
        <v>18</v>
      </c>
      <c r="G17" s="9">
        <f>E17*13.83</f>
        <v>17.979</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2">
        <is>
          <t>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t>
        </is>
      </c>
      <c r="E2" t="s" s="12"/>
      <c r="F2"/>
    </row>
    <row r="3">
      <c r="A3" t="s">
        <v>53</v>
      </c>
      <c r="B3">
        <v>2</v>
      </c>
      <c r="C3"/>
      <c r="D3" t="inlineStr" s="12">
        <is>
          <t>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2"/>
      <c r="F3"/>
    </row>
    <row r="4">
      <c r="A4" t="s">
        <v>53</v>
      </c>
      <c r="B4">
        <v>3</v>
      </c>
      <c r="C4"/>
      <c r="D4" t="inlineStr" s="12">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2"/>
      <c r="F4"/>
    </row>
    <row r="5">
      <c r="A5" t="s">
        <v>53</v>
      </c>
      <c r="B5">
        <v>4</v>
      </c>
      <c r="C5"/>
      <c r="D5" t="inlineStr" s="12">
        <is>
          <t>Cuire les petits pois — Préchauffer le four sur la position vapeur. Pendant la cuisson du riz, cuire les petits pois à la vapeur 10 minutes en les gardant très fermes.</t>
        </is>
      </c>
      <c r="E5" t="s" s="12"/>
      <c r="F5"/>
    </row>
    <row r="6">
      <c r="A6" t="s">
        <v>53</v>
      </c>
      <c r="B6">
        <v>5</v>
      </c>
      <c r="C6"/>
      <c r="D6" t="inlineStr" s="12">
        <is>
          <t>Préparer la garniture — Pendant la cuisson du riz, dans un rondeau plat, faire revenir à l'huile les échalotes émincées. Ajouter l'ail haché et faire sauter vivement les crevettes et les dés de jambon. Réserver au chaud.</t>
        </is>
      </c>
      <c r="E6" t="s" s="12"/>
      <c r="F6"/>
    </row>
    <row r="7">
      <c r="A7" t="s">
        <v>53</v>
      </c>
      <c r="B7">
        <v>6</v>
      </c>
      <c r="C7"/>
      <c r="D7" t="inlineStr" s="12">
        <is>
          <t>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t>
        </is>
      </c>
      <c r="E7" t="s" s="12"/>
      <c r="F7"/>
    </row>
    <row r="8">
      <c r="A8" t="s">
        <v>53</v>
      </c>
      <c r="B8">
        <v>7</v>
      </c>
      <c r="C8"/>
      <c r="D8" t="s" s="12">
        <v>54</v>
      </c>
      <c r="E8" t="s" s="12"/>
      <c r="F8"/>
    </row>
    <row r="9">
      <c r="A9" t="s">
        <v>53</v>
      </c>
      <c r="B9">
        <v>8</v>
      </c>
      <c r="C9"/>
      <c r="D9" t="inlineStr" s="12">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53</v>
      </c>
      <c r="C2" t="s">
        <v>59</v>
      </c>
      <c r="D2" s="6">
        <f>'Besoins'!$B$2*100</f>
        <v>100</v>
      </c>
      <c r="E2" t="s">
        <v>3</v>
      </c>
    </row>
    <row r="3">
      <c r="A3">
        <v>1</v>
      </c>
      <c r="B3" t="s">
        <v>60</v>
      </c>
      <c r="C3" t="s">
        <v>61</v>
      </c>
      <c r="D3" s="6">
        <f>'Besoins'!$B$2*6.8</f>
        <v>6.8</v>
      </c>
      <c r="E3" t="s">
        <v>18</v>
      </c>
    </row>
    <row r="4">
      <c r="A4">
        <v>1</v>
      </c>
      <c r="B4" t="s">
        <v>62</v>
      </c>
      <c r="C4" t="s">
        <v>61</v>
      </c>
      <c r="D4" s="6">
        <f>'Besoins'!$B$2*1.3</f>
        <v>1.3</v>
      </c>
      <c r="E4" t="s">
        <v>18</v>
      </c>
    </row>
    <row r="5">
      <c r="A5">
        <v>1</v>
      </c>
      <c r="B5" t="s">
        <v>63</v>
      </c>
      <c r="C5" t="s">
        <v>61</v>
      </c>
      <c r="D5" s="6">
        <f>'Besoins'!$B$2*2.1</f>
        <v>2.1</v>
      </c>
      <c r="E5" t="s">
        <v>18</v>
      </c>
    </row>
    <row r="6">
      <c r="A6">
        <v>1</v>
      </c>
      <c r="B6" t="s">
        <v>64</v>
      </c>
      <c r="C6" t="s">
        <v>65</v>
      </c>
      <c r="D6" s="6">
        <f>'Besoins'!$B$2*25</f>
        <v>25</v>
      </c>
      <c r="E6" t="s">
        <v>3</v>
      </c>
    </row>
    <row r="7">
      <c r="A7">
        <v>1</v>
      </c>
      <c r="B7" t="s">
        <v>66</v>
      </c>
      <c r="C7" t="s">
        <v>61</v>
      </c>
      <c r="D7" s="6">
        <f>'Besoins'!$B$2*2.1</f>
        <v>2.1</v>
      </c>
      <c r="E7" t="s">
        <v>18</v>
      </c>
    </row>
    <row r="8">
      <c r="A8">
        <v>1</v>
      </c>
      <c r="B8" t="s">
        <v>67</v>
      </c>
      <c r="C8" t="s">
        <v>61</v>
      </c>
      <c r="D8" s="6">
        <f>'Besoins'!$B$2*0.85</f>
        <v>0.85</v>
      </c>
      <c r="E8" t="s">
        <v>28</v>
      </c>
    </row>
    <row r="9">
      <c r="A9">
        <v>1</v>
      </c>
      <c r="B9" t="s">
        <v>68</v>
      </c>
      <c r="C9" t="s">
        <v>61</v>
      </c>
      <c r="D9" s="6">
        <f>'Besoins'!$B$2*0.06</f>
        <v>0.06</v>
      </c>
      <c r="E9" t="s">
        <v>18</v>
      </c>
    </row>
    <row r="10">
      <c r="A10">
        <v>1</v>
      </c>
      <c r="B10" t="s">
        <v>69</v>
      </c>
      <c r="C10" t="s">
        <v>61</v>
      </c>
      <c r="D10" s="6">
        <f>'Besoins'!$B$2*0.01</f>
        <v>0.01</v>
      </c>
      <c r="E10" t="s">
        <v>18</v>
      </c>
    </row>
    <row r="11">
      <c r="A11">
        <v>1</v>
      </c>
      <c r="B11" t="s">
        <v>70</v>
      </c>
      <c r="C11" t="s">
        <v>61</v>
      </c>
      <c r="D11" s="6">
        <f>'Besoins'!$B$2*1.3</f>
        <v>1.3</v>
      </c>
      <c r="E11" t="s">
        <v>18</v>
      </c>
    </row>
    <row r="12">
      <c r="A12">
        <v>1</v>
      </c>
      <c r="B12" t="s">
        <v>71</v>
      </c>
      <c r="C12" t="s">
        <v>61</v>
      </c>
      <c r="D12" s="6">
        <f>'Besoins'!$B$2*0.17</f>
        <v>0.17</v>
      </c>
      <c r="E12" t="s">
        <v>18</v>
      </c>
    </row>
    <row r="13">
      <c r="A13">
        <v>1</v>
      </c>
      <c r="B13" t="s">
        <v>72</v>
      </c>
      <c r="C13" t="s">
        <v>61</v>
      </c>
      <c r="D13" s="6">
        <f>'Besoins'!$B$2*1</f>
        <v>1</v>
      </c>
      <c r="E13" t="s">
        <v>32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73</v>
      </c>
      <c r="B1"/>
      <c r="C1"/>
      <c r="D1"/>
    </row>
    <row r="2">
      <c r="A2" t="str" s="13">
        <f>"GRO_CDC_188B · GRO.GARNITUR · référence : "&amp;Besoins!B3&amp;" "&amp;Besoins!C3&amp;" · multiplicateur réglable sur la feuille ""Besoins"""</f>
        <v>GRO_CDC_188B · GRO.GARNITUR · référence : 100 pc · multiplicateur réglable sur la feuille </v>
      </c>
      <c r="B2"/>
      <c r="C2"/>
      <c r="D2"/>
    </row>
    <row r="3">
      <c r="A3"/>
      <c r="B3"/>
      <c r="C3"/>
      <c r="D3"/>
    </row>
    <row r="4">
      <c r="A4" t="s" s="14">
        <v>74</v>
      </c>
      <c r="B4"/>
      <c r="C4"/>
      <c r="D4"/>
    </row>
    <row r="5">
      <c r="A5" t="s" s="15">
        <v>75</v>
      </c>
      <c r="B5" t="str" s="12">
        <f>Procedure!D2</f>
        <v>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v>
      </c>
      <c r="C5"/>
      <c r="D5"/>
    </row>
    <row r="6">
      <c r="A6" t="s" s="15">
        <v>76</v>
      </c>
      <c r="B6" t="str" s="12">
        <f>Procedure!D3</f>
        <v>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Besoins!B8</f>
        <v>Riz thaï jasmin</v>
      </c>
      <c r="C7" s="6">
        <f>Besoins!E8</f>
        <v>6.8</v>
      </c>
      <c r="D7" t="str">
        <f>Besoins!F8</f>
        <v>kg</v>
      </c>
    </row>
    <row r="8">
      <c r="A8"/>
      <c r="B8" t="str">
        <f>Besoins!B17</f>
        <v>Queues de crevettes décortiquées cuites</v>
      </c>
      <c r="C8" s="6">
        <f>Besoins!E17</f>
        <v>1.3</v>
      </c>
      <c r="D8" t="str">
        <f>Besoins!F17</f>
        <v>kg</v>
      </c>
    </row>
    <row r="9">
      <c r="A9"/>
      <c r="B9" t="str">
        <f>Besoins!B9</f>
        <v>Jambon de dinde</v>
      </c>
      <c r="C9" s="6">
        <f>Besoins!E9</f>
        <v>2.1</v>
      </c>
      <c r="D9" t="str">
        <f>Besoins!F9</f>
        <v>kg</v>
      </c>
    </row>
    <row r="10">
      <c r="A10"/>
      <c r="B10" t="str">
        <f>Besoins!B16</f>
        <v>Petits pois doux très fins surgelés</v>
      </c>
      <c r="C10" s="6">
        <f>Besoins!E16</f>
        <v>2.1</v>
      </c>
      <c r="D10" t="str">
        <f>Besoins!F16</f>
        <v>kg</v>
      </c>
    </row>
    <row r="11">
      <c r="A11"/>
      <c r="B11" t="str">
        <f>Besoins!B12</f>
        <v>CORIANDRE France botte</v>
      </c>
      <c r="C11" s="6">
        <f>Besoins!E12</f>
        <v>1</v>
      </c>
      <c r="D11" t="str">
        <f>Besoins!F12</f>
        <v>bte</v>
      </c>
    </row>
    <row r="12">
      <c r="A12" t="s" s="15">
        <v>77</v>
      </c>
      <c r="B12" t="str" s="12">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78</v>
      </c>
      <c r="C13" s="6">
        <f>'Besoins'!$B$2*25</f>
        <v>25</v>
      </c>
      <c r="D13" t="s">
        <v>3</v>
      </c>
    </row>
    <row r="14">
      <c r="A14"/>
      <c r="B14" t="str">
        <f>Besoins!B11</f>
        <v>Huile de tournesol raffinée vrac</v>
      </c>
      <c r="C14" s="6">
        <f>Besoins!E11</f>
        <v>0.85</v>
      </c>
      <c r="D14" t="str">
        <f>Besoins!F11</f>
        <v>lt</v>
      </c>
    </row>
    <row r="15">
      <c r="A15"/>
      <c r="B15" t="str">
        <f>Besoins!B13</f>
        <v>Sel fin de cuisine</v>
      </c>
      <c r="C15" s="6">
        <f>Besoins!E13</f>
        <v>0.06</v>
      </c>
      <c r="D15" t="str">
        <f>Besoins!F13</f>
        <v>kg</v>
      </c>
    </row>
    <row r="16">
      <c r="A16"/>
      <c r="B16" t="str">
        <f>Besoins!B10</f>
        <v>Poivre noir moulu</v>
      </c>
      <c r="C16" s="6">
        <f>Besoins!E10</f>
        <v>0.01</v>
      </c>
      <c r="D16" t="str">
        <f>Besoins!F10</f>
        <v>kg</v>
      </c>
    </row>
    <row r="17">
      <c r="A17" t="s" s="15">
        <v>79</v>
      </c>
      <c r="B17" t="str" s="12">
        <f>Procedure!D5</f>
        <v>Cuire les petits pois — Préchauffer le four sur la position vapeur. Pendant la cuisson du riz, cuire les petits pois à la vapeur 10 minutes en les gardant très fermes.</v>
      </c>
      <c r="C17"/>
      <c r="D17"/>
    </row>
    <row r="18">
      <c r="A18" t="s" s="15">
        <v>80</v>
      </c>
      <c r="B18" t="str" s="12">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6">
        <f>Besoins!E15</f>
        <v>1.3</v>
      </c>
      <c r="D19" t="str">
        <f>Besoins!F15</f>
        <v>kg</v>
      </c>
    </row>
    <row r="20">
      <c r="A20"/>
      <c r="B20" t="str">
        <f>Besoins!B14</f>
        <v>Ail haché IQF</v>
      </c>
      <c r="C20" s="6">
        <f>Besoins!E14</f>
        <v>0.17</v>
      </c>
      <c r="D20" t="str">
        <f>Besoins!F14</f>
        <v>kg</v>
      </c>
    </row>
    <row r="21">
      <c r="A21" t="s" s="15">
        <v>81</v>
      </c>
      <c r="B21" t="str" s="12">
        <f>Procedure!D7</f>
        <v>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v>
      </c>
      <c r="C21"/>
      <c r="D21"/>
    </row>
    <row r="22">
      <c r="A22" t="s" s="15">
        <v>82</v>
      </c>
      <c r="B22" t="str" s="12">
        <f>Procedure!D8</f>
        <v>Servir — Servir le riz en accompagnement de plats asiatiques. Parsemer de feuilles de coriandre au départ de l'assiette.</v>
      </c>
      <c r="C22"/>
      <c r="D22"/>
    </row>
    <row r="23">
      <c r="A23" t="s" s="15">
        <v>83</v>
      </c>
      <c r="B23" t="str" s="12">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6">
        <v>84</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2026-09-27T15:32:34Z</dcterms:created>
  <dc:title>RIZ CANTONNAIS HALAL</dc:title>
  <dc:subject/>
  <dc:creator>CUIS.web</dc:creator>
  <cp:lastModifiedBy/>
  <cp:keywords/>
  <dc:description>Export automatique — moteur récursif d'origine : Bernard Vandendaele</dc:description>
  <cp:category/>
  <dc:language>en-US</dc:language>
  <dcterms:modified xsi:type="dcterms:W3CDTF">2026-09-27T15:32:34Z</dcterms:modified>
  <cp:revision>1</cp:revision>
</cp:coreProperties>
</file>