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<sst xmlns="http://schemas.openxmlformats.org/spreadsheetml/2006/main" count="83" uniqueCount="83">
  <si>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</si>
  <si>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</si>
  <si>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</si>
  <si>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</si>
  <si>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</si>
  <si>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</si>
  <si>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</si>
  <si>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</si>
  <si>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</si>
  <si>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</si>
  <si>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</si>
  <si>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</si>
  <si>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</si>
  <si>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</si>
  <si>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</si>
  <si>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</si>
  <si>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</si>
  <si>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</si>
  <si>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</si>
  <si>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</si>
  <si>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</si>
  <si>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</si>
  <si>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ST-MORET-1KG</t>
  </si>
  <si>
    <t>St Moret fromage frais tartiner 1kg</t>
  </si>
  <si>
    <t>Épicerie</t>
  </si>
  <si>
    <t>FROM-EMMENTAL</t>
  </si>
  <si>
    <t>Emmental râpé vrac</t>
  </si>
  <si>
    <t>Fromages de base cuisine</t>
  </si>
  <si>
    <t>RNM1920160</t>
  </si>
  <si>
    <t>CIBOULETTE France botte</t>
  </si>
  <si>
    <t>Légumes</t>
  </si>
  <si>
    <t>bte</t>
  </si>
  <si>
    <t>RNM26560123</t>
  </si>
  <si>
    <t>POMME DE TERRE basique div.var.cons France lavée cat.I 40-70mm sac 10kg</t>
  </si>
  <si>
    <t>PUREE-FLOCON-NAT</t>
  </si>
  <si>
    <t>Purée de pommes de terre en flocons nature (sans lait)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</si>
  <si>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</si>
  <si>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</si>
  <si>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</si>
  <si>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</si>
  <si>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</si>
  <si>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</si>
  <si>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</si>
  <si>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</si>
  <si>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</si>
  <si>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</si>
  <si>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</si>
  <si>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</si>
  <si>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</si>
  <si>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</si>
  <si>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POMMES DE TERRE SURPRISE</t>
  </si>
  <si>
    <t>Servir — Servir à l'assiette deux moitiés de pommes de terre gratinées par portion, en accompagnement de viandes rôties, en sauce ou grillées.</t>
  </si>
  <si>
    <t>Purée de pommes de terre reconstituée (nature)</t>
  </si>
  <si>
    <t>Verser les flocons dans l'eau froide en remuant au fouet, laisser reposer quelques minutes puis mélanger.</t>
  </si>
  <si>
    <t>Niveau</t>
  </si>
  <si>
    <t>Composant</t>
  </si>
  <si>
    <t>Type</t>
  </si>
  <si>
    <t>Quantité (× multiplicateur, voir feuille Besoins)</t>
  </si>
  <si>
    <t>recette</t>
  </si>
  <si>
    <t xml:space="preserve">    ↳ POMME DE TERRE basique div.var.cons France lavée cat.I 40-70mm sac 10kg</t>
  </si>
  <si>
    <t>matiere</t>
  </si>
  <si>
    <t xml:space="preserve">    ↳ Purée de pommes de terre reconstituée (nature)</t>
  </si>
  <si>
    <t xml:space="preserve">        ↳ Purée de pommes de terre en flocons nature (sans lait)</t>
  </si>
  <si>
    <t xml:space="preserve">        ↳ Eau (robinet - moy. France 2026)</t>
  </si>
  <si>
    <t xml:space="preserve">    ↳ Ail haché IQF</t>
  </si>
  <si>
    <t xml:space="preserve">    ↳ CIBOULETTE France botte</t>
  </si>
  <si>
    <t xml:space="preserve">    ↳ St Moret fromage frais tartiner 1kg</t>
  </si>
  <si>
    <t xml:space="preserve">    ↳ Sel fin de cuisine</t>
  </si>
  <si>
    <t xml:space="preserve">    ↳ Poivre noir moulu</t>
  </si>
  <si>
    <t xml:space="preserve">    ↳ Noix de muscade moulue</t>
  </si>
  <si>
    <t xml:space="preserve">    ↳ Emmental râpé vrac</t>
  </si>
  <si>
    <t>Fiche technique — POMMES DE TERRE SURPRISE</t>
  </si>
  <si>
    <t>POMMES DE TERRE SURPRISE  GRO_CDC_182</t>
  </si>
  <si>
    <t>1.</t>
  </si>
  <si>
    <t>2.</t>
  </si>
  <si>
    <t xml:space="preserve">    Purée de pommes de terre reconstituée (nature)</t>
  </si>
  <si>
    <t>3.</t>
  </si>
  <si>
    <t>4.</t>
  </si>
  <si>
    <t>5.</t>
  </si>
  <si>
    <t>6.</t>
  </si>
  <si>
    <t>7.</t>
  </si>
  <si>
    <t>↳ Purée de pommes de terre reconstituée (nature)  GRO-PUREE-PDT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</si>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</sst>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3.2</v>
      </c>
      <c r="E7" s="6">
        <f>D7*$B$2</f>
        <v>3.2</v>
      </c>
      <c r="F7" t="s">
        <v>15</v>
      </c>
      <c r="G7" s="8">
        <f>E7*0.0043</f>
        <v>0.01376</v>
      </c>
    </row>
    <row r="8">
      <c r="A8" t="s">
        <v>16</v>
      </c>
      <c r="B8" t="s">
        <v>17</v>
      </c>
      <c r="C8" t="s">
        <v>18</v>
      </c>
      <c r="D8" s="4">
        <v>0.004</v>
      </c>
      <c r="E8" s="6">
        <f>D8*$B$2</f>
        <v>0.004</v>
      </c>
      <c r="F8" t="s">
        <v>19</v>
      </c>
      <c r="G8" s="8">
        <f>E8*20</f>
        <v>0.08</v>
      </c>
    </row>
    <row r="9">
      <c r="A9" t="s">
        <v>20</v>
      </c>
      <c r="B9" t="s">
        <v>21</v>
      </c>
      <c r="C9" t="s">
        <v>18</v>
      </c>
      <c r="D9" s="4">
        <v>0.012</v>
      </c>
      <c r="E9" s="6">
        <f>D9*$B$2</f>
        <v>0.012</v>
      </c>
      <c r="F9" t="s">
        <v>19</v>
      </c>
      <c r="G9" s="8">
        <f>E9*12.5</f>
        <v>0.15</v>
      </c>
    </row>
    <row r="10">
      <c r="A10" t="s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19</v>
      </c>
      <c r="G10" s="8">
        <f>E10*7.8</f>
        <v>7.8</v>
      </c>
    </row>
    <row r="11">
      <c r="A11" t="s">
        <v>25</v>
      </c>
      <c r="B11" t="s">
        <v>26</v>
      </c>
      <c r="C11" t="s">
        <v>27</v>
      </c>
      <c r="D11" s="4">
        <v>1.5</v>
      </c>
      <c r="E11" s="6">
        <f>D11*$B$2</f>
        <v>1.5</v>
      </c>
      <c r="F11" t="s">
        <v>19</v>
      </c>
      <c r="G11" s="8">
        <f>E11*7.2</f>
        <v>10.8</v>
      </c>
    </row>
    <row r="12">
      <c r="A12" t="s">
        <v>28</v>
      </c>
      <c r="B12" t="s">
        <v>29</v>
      </c>
      <c r="C12" t="s">
        <v>30</v>
      </c>
      <c r="D12" s="4">
        <v>2</v>
      </c>
      <c r="E12" s="6">
        <f>D12*$B$2</f>
        <v>2</v>
      </c>
      <c r="F12" t="s">
        <v>31</v>
      </c>
      <c r="G12" s="8">
        <f>E12*0.45</f>
        <v>0.9</v>
      </c>
    </row>
    <row r="13">
      <c r="A13" t="s">
        <v>32</v>
      </c>
      <c r="B13" t="s">
        <v>33</v>
      </c>
      <c r="C13" t="s">
        <v>30</v>
      </c>
      <c r="D13" s="4">
        <v>18</v>
      </c>
      <c r="E13" s="6">
        <f>D13*$B$2</f>
        <v>18</v>
      </c>
      <c r="F13" t="s">
        <v>19</v>
      </c>
      <c r="G13" s="8">
        <f>E13*0.35</f>
        <v>6.3</v>
      </c>
    </row>
    <row r="14">
      <c r="A14" t="s">
        <v>34</v>
      </c>
      <c r="B14" t="s">
        <v>35</v>
      </c>
      <c r="C14" t="s">
        <v>36</v>
      </c>
      <c r="D14" s="4">
        <v>0.8</v>
      </c>
      <c r="E14" s="6">
        <f>D14*$B$2</f>
        <v>0.8</v>
      </c>
      <c r="F14" t="s">
        <v>19</v>
      </c>
      <c r="G14" s="8">
        <f>E14*3.08</f>
        <v>2.464</v>
      </c>
    </row>
    <row r="15">
      <c r="A15" t="s">
        <v>37</v>
      </c>
      <c r="B15" t="s">
        <v>38</v>
      </c>
      <c r="C15" t="s">
        <v>39</v>
      </c>
      <c r="D15" s="4">
        <v>0.04</v>
      </c>
      <c r="E15" s="6">
        <f>D15*$B$2</f>
        <v>0.04</v>
      </c>
      <c r="F15" t="s">
        <v>19</v>
      </c>
      <c r="G15" s="8">
        <f>E15*0.35</f>
        <v>0.014</v>
      </c>
    </row>
    <row r="16">
      <c r="A16" t="s">
        <v>40</v>
      </c>
      <c r="B16" t="s">
        <v>41</v>
      </c>
      <c r="C16" t="s">
        <v>42</v>
      </c>
      <c r="D16" s="4">
        <v>0.1</v>
      </c>
      <c r="E16" s="6">
        <f>D16*$B$2</f>
        <v>0.1</v>
      </c>
      <c r="F16" t="s">
        <v>19</v>
      </c>
      <c r="G16" s="8">
        <f>E16*9.26</f>
        <v>0.926</v>
      </c>
    </row>
    <row r="17">
      <c r="A17"/>
      <c r="B17"/>
      <c r="C17"/>
      <c r="D17"/>
      <c r="E17"/>
      <c r="F17" t="s" s="9">
        <v>43</v>
      </c>
      <c r="G17" s="10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50</v>
      </c>
      <c r="B3">
        <v>2</v>
      </c>
      <c r="C3"/>
      <c r="D3" t="inlineStr" s="11">
        <is>
          <t>Préparations préliminaires — Laver les pommes de terre. Réserver. Confectionner 4 kg de pomme purée assez ferme à partir de purée déshydratée, en se reportant aux recommandations du fabricant. Réserver. Laver et désinfecter la ciboulette. Au cutter, hacher la ciboulette. Réserver.</t>
        </is>
      </c>
      <c r="E3" t="s" s="11"/>
      <c r="F3"/>
    </row>
    <row r="4">
      <c r="A4" t="s">
        <v>50</v>
      </c>
      <c r="B4">
        <v>3</v>
      </c>
      <c r="C4"/>
      <c r="D4" t="inlineStr" s="11">
        <is>
          <t>Confectionner la farce de pommes de terre — Mettre dans la cuve d'un batteur la purée, le fromage St-Moret, la ciboulette hachée, l'ail haché, le sel, le poivre et la muscade. À la feuille, mélanger les éléments de la farce. Vérifier l'assaisonnement. ⚠️☢️ LE ST-MORET ET L'EMMENTHAL APPORTENT AUSSI DU SEL — GOÛTER LA FARCE AVANT DE RECTIFIER ⚠️☢️ Réserver au froid en attente d'utilisation.</t>
        </is>
      </c>
      <c r="E4" t="s" s="11"/>
      <c r="F4"/>
    </row>
    <row r="5">
      <c r="A5" t="s">
        <v>50</v>
      </c>
      <c r="B5">
        <v>4</v>
      </c>
      <c r="C5"/>
      <c r="D5" t="inlineStr" s="11">
        <is>
          <t>Cuire les pommes de terre — Préchauffer le four sur la position vapeur. Déposer les pommes de terre non épluchées sur des grilles de cuisson GN 1/1. Étager les grilles chargées sur l'échelle de cuisson. Enfourner et cuire pendant 50 minutes. Vérifier la cuisson.</t>
        </is>
      </c>
      <c r="E5" t="s" s="11"/>
      <c r="F5"/>
    </row>
    <row r="6">
      <c r="A6" t="s">
        <v>50</v>
      </c>
      <c r="B6">
        <v>5</v>
      </c>
      <c r="C6"/>
      <c r="D6" t="inlineStr" s="11">
        <is>
          <t>Garnir les pommes de terre — Couper les pommes de terre en deux dans le sens de la longueur. Ranger les moitiés sur 8 bacs GN 1/1 H 45. Remplir une poche à décor munie d'une douille cannelée de farce. Garnir le dessus de chaque moitié d'une grosse rosace de farce. Fromager le dessus avec l'emmenthal râpé.</t>
        </is>
      </c>
      <c r="E6" t="s" s="11"/>
      <c r="F6"/>
    </row>
    <row r="7">
      <c r="A7" t="s">
        <v>50</v>
      </c>
      <c r="B7">
        <v>6</v>
      </c>
      <c r="C7"/>
      <c r="D7" t="inlineStr" s="11">
        <is>
          <t>Gratiner les pommes de terre — Préchauffer le four sur la position chaleur sèche à + 175 °C. Étager les bacs sur l'échelle de four. Enfourner et gratiner (10 minutes environ). Contrôler + 63 °C à cœur. Maintenir à + 63 °C en attente de consommation.</t>
        </is>
      </c>
      <c r="E7" t="s" s="11"/>
      <c r="F7"/>
    </row>
    <row r="8">
      <c r="A8" t="s">
        <v>50</v>
      </c>
      <c r="B8">
        <v>7</v>
      </c>
      <c r="C8"/>
      <c r="D8" t="s" s="11">
        <v>51</v>
      </c>
      <c r="E8" t="s" s="11"/>
      <c r="F8"/>
    </row>
    <row r="9">
      <c r="A9" t="s">
        <v>52</v>
      </c>
      <c r="B9">
        <v>1</v>
      </c>
      <c r="C9"/>
      <c r="D9" t="s" s="11">
        <v>53</v>
      </c>
      <c r="E9" t="s" s="11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50</v>
      </c>
      <c r="C2" t="s">
        <v>58</v>
      </c>
      <c r="D2" s="6">
        <f>'Besoins'!$B$2*100</f>
        <v>100</v>
      </c>
      <c r="E2" t="s">
        <v>3</v>
      </c>
    </row>
    <row r="3">
      <c r="A3">
        <v>1</v>
      </c>
      <c r="B3" t="s">
        <v>59</v>
      </c>
      <c r="C3" t="s">
        <v>60</v>
      </c>
      <c r="D3" s="6">
        <f>'Besoins'!$B$2*18</f>
        <v>18</v>
      </c>
      <c r="E3" t="s">
        <v>19</v>
      </c>
    </row>
    <row r="4">
      <c r="A4">
        <v>1</v>
      </c>
      <c r="B4" t="s">
        <v>61</v>
      </c>
      <c r="C4" t="s">
        <v>58</v>
      </c>
      <c r="D4" s="6">
        <f>'Besoins'!$B$2*4</f>
        <v>4</v>
      </c>
      <c r="E4" t="s">
        <v>19</v>
      </c>
    </row>
    <row r="5">
      <c r="A5">
        <v>2</v>
      </c>
      <c r="B5" t="s">
        <v>62</v>
      </c>
      <c r="C5" t="s">
        <v>60</v>
      </c>
      <c r="D5" s="6">
        <f>'Besoins'!$B$2*0.8</f>
        <v>0.8</v>
      </c>
      <c r="E5" t="s">
        <v>19</v>
      </c>
    </row>
    <row r="6">
      <c r="A6">
        <v>2</v>
      </c>
      <c r="B6" t="s">
        <v>63</v>
      </c>
      <c r="C6" t="s">
        <v>60</v>
      </c>
      <c r="D6" s="6">
        <f>'Besoins'!$B$2*3.2</f>
        <v>3.2</v>
      </c>
      <c r="E6" t="s">
        <v>15</v>
      </c>
    </row>
    <row r="7">
      <c r="A7">
        <v>1</v>
      </c>
      <c r="B7" t="s">
        <v>64</v>
      </c>
      <c r="C7" t="s">
        <v>60</v>
      </c>
      <c r="D7" s="6">
        <f>'Besoins'!$B$2*0.1</f>
        <v>0.1</v>
      </c>
      <c r="E7" t="s">
        <v>19</v>
      </c>
    </row>
    <row r="8">
      <c r="A8">
        <v>1</v>
      </c>
      <c r="B8" t="s">
        <v>65</v>
      </c>
      <c r="C8" t="s">
        <v>60</v>
      </c>
      <c r="D8" s="6">
        <f>'Besoins'!$B$2*2</f>
        <v>2</v>
      </c>
      <c r="E8" t="s">
        <v>31</v>
      </c>
    </row>
    <row r="9">
      <c r="A9">
        <v>1</v>
      </c>
      <c r="B9" t="s">
        <v>66</v>
      </c>
      <c r="C9" t="s">
        <v>60</v>
      </c>
      <c r="D9" s="6">
        <f>'Besoins'!$B$2*1</f>
        <v>1</v>
      </c>
      <c r="E9" t="s">
        <v>19</v>
      </c>
    </row>
    <row r="10">
      <c r="A10">
        <v>1</v>
      </c>
      <c r="B10" t="s">
        <v>67</v>
      </c>
      <c r="C10" t="s">
        <v>60</v>
      </c>
      <c r="D10" s="6">
        <f>'Besoins'!$B$2*0.04</f>
        <v>0.04</v>
      </c>
      <c r="E10" t="s">
        <v>19</v>
      </c>
    </row>
    <row r="11">
      <c r="A11">
        <v>1</v>
      </c>
      <c r="B11" t="s">
        <v>68</v>
      </c>
      <c r="C11" t="s">
        <v>60</v>
      </c>
      <c r="D11" s="6">
        <f>'Besoins'!$B$2*0.012</f>
        <v>0.012</v>
      </c>
      <c r="E11" t="s">
        <v>19</v>
      </c>
    </row>
    <row r="12">
      <c r="A12">
        <v>1</v>
      </c>
      <c r="B12" t="s">
        <v>69</v>
      </c>
      <c r="C12" t="s">
        <v>60</v>
      </c>
      <c r="D12" s="6">
        <f>'Besoins'!$B$2*0.004</f>
        <v>0.004</v>
      </c>
      <c r="E12" t="s">
        <v>19</v>
      </c>
    </row>
    <row r="13">
      <c r="A13">
        <v>1</v>
      </c>
      <c r="B13" t="s">
        <v>70</v>
      </c>
      <c r="C13" t="s">
        <v>60</v>
      </c>
      <c r="D13" s="6">
        <f>'Besoins'!$B$2*1.5</f>
        <v>1.5</v>
      </c>
      <c r="E13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71</v>
      </c>
      <c r="B1"/>
      <c r="C1"/>
      <c r="D1"/>
    </row>
    <row r="2">
      <c r="A2" t="str" s="12">
        <f>"GRO_CDC_182 · GRO.GARNITUR · référence : "&amp;Besoins!B3&amp;" "&amp;Besoins!C3&amp;" · multiplicateur réglable sur la feuille ""Besoins"""</f>
        <v>GRO_CDC_182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72</v>
      </c>
      <c r="B4"/>
      <c r="C4"/>
      <c r="D4"/>
    </row>
    <row r="5">
      <c r="A5" t="s" s="14">
        <v>73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74</v>
      </c>
      <c r="B6" t="str" s="11">
        <f>Procedure!D3</f>
        <v>Préparations préliminaires — Laver les pommes de terre. Réserver. Confectionner 4 kg de pomme purée assez ferme à partir de purée déshydratée, en se reportant aux recommandations du fabricant. Réserver. Laver et désinfecter la ciboulette. Au cutter, hacher la ciboulette. Réserver.</v>
      </c>
      <c r="C6"/>
      <c r="D6"/>
    </row>
    <row r="7">
      <c r="A7"/>
      <c r="B7" t="str">
        <f>Besoins!B13</f>
        <v>POMME DE TERRE basique div.var.cons France lavée cat.I 40-70mm sac 10kg</v>
      </c>
      <c r="C7" s="6">
        <f>Besoins!E13</f>
        <v>18</v>
      </c>
      <c r="D7" t="str">
        <f>Besoins!F13</f>
        <v>kg</v>
      </c>
    </row>
    <row r="8">
      <c r="A8"/>
      <c r="B8" t="s">
        <v>75</v>
      </c>
      <c r="C8" s="6">
        <f>'Besoins'!$B$2*4</f>
        <v>4</v>
      </c>
      <c r="D8" t="s">
        <v>19</v>
      </c>
    </row>
    <row r="9">
      <c r="A9"/>
      <c r="B9" t="str">
        <f>Besoins!B12</f>
        <v>CIBOULETTE France botte</v>
      </c>
      <c r="C9" s="6">
        <f>Besoins!E12</f>
        <v>2</v>
      </c>
      <c r="D9" t="str">
        <f>Besoins!F12</f>
        <v>bte</v>
      </c>
    </row>
    <row r="10">
      <c r="A10" t="s" s="14">
        <v>76</v>
      </c>
      <c r="B10" t="str" s="11">
        <f>Procedure!D4</f>
        <v>Confectionner la farce de pommes de terre — Mettre dans la cuve d'un batteur la purée, le fromage St-Moret, la ciboulette hachée, l'ail haché, le sel, le poivre et la muscade. À la feuille, mélanger les éléments de la farce. Vérifier l'assaisonnement. ⚠️☢️ LE ST-MORET ET L'EMMENTHAL APPORTENT AUSSI DU SEL — GOÛTER LA FARCE AVANT DE RECTIFIER ⚠️☢️ Réserver au froid en attente d'utilisation.</v>
      </c>
      <c r="C10"/>
      <c r="D10"/>
    </row>
    <row r="11">
      <c r="A11"/>
      <c r="B11" t="str">
        <f>Besoins!B16</f>
        <v>Ail haché IQF</v>
      </c>
      <c r="C11" s="6">
        <f>Besoins!E16</f>
        <v>0.1</v>
      </c>
      <c r="D11" t="str">
        <f>Besoins!F16</f>
        <v>kg</v>
      </c>
    </row>
    <row r="12">
      <c r="A12"/>
      <c r="B12" t="str">
        <f>Besoins!B10</f>
        <v>St Moret fromage frais tartiner 1kg</v>
      </c>
      <c r="C12" s="6">
        <f>Besoins!E10</f>
        <v>1</v>
      </c>
      <c r="D12" t="str">
        <f>Besoins!F10</f>
        <v>kg</v>
      </c>
    </row>
    <row r="13">
      <c r="A13"/>
      <c r="B13" t="str">
        <f>Besoins!B15</f>
        <v>Sel fin de cuisine</v>
      </c>
      <c r="C13" s="6">
        <f>Besoins!E15</f>
        <v>0.04</v>
      </c>
      <c r="D13" t="str">
        <f>Besoins!F15</f>
        <v>kg</v>
      </c>
    </row>
    <row r="14">
      <c r="A14"/>
      <c r="B14" t="str">
        <f>Besoins!B9</f>
        <v>Poivre noir moulu</v>
      </c>
      <c r="C14" s="6">
        <f>Besoins!E9</f>
        <v>0.012</v>
      </c>
      <c r="D14" t="str">
        <f>Besoins!F9</f>
        <v>kg</v>
      </c>
    </row>
    <row r="15">
      <c r="A15"/>
      <c r="B15" t="str">
        <f>Besoins!B8</f>
        <v>Noix de muscade moulue</v>
      </c>
      <c r="C15" s="6">
        <f>Besoins!E8</f>
        <v>0.004</v>
      </c>
      <c r="D15" t="str">
        <f>Besoins!F8</f>
        <v>kg</v>
      </c>
    </row>
    <row r="16">
      <c r="A16" t="s" s="14">
        <v>77</v>
      </c>
      <c r="B16" t="str" s="11">
        <f>Procedure!D5</f>
        <v>Cuire les pommes de terre — Préchauffer le four sur la position vapeur. Déposer les pommes de terre non épluchées sur des grilles de cuisson GN 1/1. Étager les grilles chargées sur l'échelle de cuisson. Enfourner et cuire pendant 50 minutes. Vérifier la cuisson.</v>
      </c>
      <c r="C16"/>
      <c r="D16"/>
    </row>
    <row r="17">
      <c r="A17" t="s" s="14">
        <v>78</v>
      </c>
      <c r="B17" t="str" s="11">
        <f>Procedure!D6</f>
        <v>Garnir les pommes de terre — Couper les pommes de terre en deux dans le sens de la longueur. Ranger les moitiés sur 8 bacs GN 1/1 H 45. Remplir une poche à décor munie d'une douille cannelée de farce. Garnir le dessus de chaque moitié d'une grosse rosace de farce. Fromager le dessus avec l'emmenthal râpé.</v>
      </c>
      <c r="C17"/>
      <c r="D17"/>
    </row>
    <row r="18">
      <c r="A18"/>
      <c r="B18" t="str">
        <f>Besoins!B11</f>
        <v>Emmental râpé vrac</v>
      </c>
      <c r="C18" s="6">
        <f>Besoins!E11</f>
        <v>1.5</v>
      </c>
      <c r="D18" t="str">
        <f>Besoins!F11</f>
        <v>kg</v>
      </c>
    </row>
    <row r="19">
      <c r="A19" t="s" s="14">
        <v>79</v>
      </c>
      <c r="B19" t="str" s="11">
        <f>Procedure!D7</f>
        <v>Gratiner les pommes de terre — Préchauffer le four sur la position chaleur sèche à + 175 °C. Étager les bacs sur l'échelle de four. Enfourner et gratiner (10 minutes environ). Contrôler + 63 °C à cœur. Maintenir à + 63 °C en attente de consommation.</v>
      </c>
      <c r="C19"/>
      <c r="D19"/>
    </row>
    <row r="20">
      <c r="A20" t="s" s="14">
        <v>80</v>
      </c>
      <c r="B20" t="str" s="11">
        <f>Procedure!D8</f>
        <v>Servir — Servir à l'assiette deux moitiés de pommes de terre gratinées par portion, en accompagnement de viandes rôties, en sauce ou grillées.</v>
      </c>
      <c r="C20"/>
      <c r="D20"/>
    </row>
    <row r="21">
      <c r="A21"/>
      <c r="B21"/>
      <c r="C21"/>
      <c r="D21"/>
    </row>
    <row r="22">
      <c r="A22" t="s" s="13">
        <v>81</v>
      </c>
      <c r="B22"/>
      <c r="C22"/>
      <c r="D22"/>
    </row>
    <row r="23">
      <c r="A23" t="s" s="14">
        <v>73</v>
      </c>
      <c r="B23" t="str" s="11">
        <f>Procedure!D9</f>
        <v>Verser les flocons dans l'eau froide en remuant au fouet, laisser reposer quelques minutes puis mélanger.</v>
      </c>
      <c r="C23"/>
      <c r="D23"/>
    </row>
    <row r="24">
      <c r="A24"/>
      <c r="B24" t="str">
        <f>Besoins!B14</f>
        <v>Purée de pommes de terre en flocons nature (sans lait)</v>
      </c>
      <c r="C24" s="6">
        <f>Besoins!E14</f>
        <v>0.8</v>
      </c>
      <c r="D24" t="str">
        <f>Besoins!F14</f>
        <v>kg</v>
      </c>
    </row>
    <row r="25">
      <c r="A25"/>
      <c r="B25" t="str">
        <f>Besoins!B7</f>
        <v>Eau (robinet - moy. France 2026)</v>
      </c>
      <c r="C25" s="6">
        <f>Besoins!E7</f>
        <v>3.2</v>
      </c>
      <c r="D25" t="str">
        <f>Besoins!F7</f>
        <v>lt</v>
      </c>
    </row>
    <row r="26">
      <c r="A26"/>
      <c r="B26"/>
      <c r="C26"/>
      <c r="D26"/>
    </row>
    <row r="27">
      <c r="A27" t="s" s="15">
        <v>82</v>
      </c>
      <c r="B27"/>
      <c r="C27"/>
      <c r="D27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10:D10"/>
    <mergeCell ref="B16:D16"/>
    <mergeCell ref="B17:D17"/>
    <mergeCell ref="B19:D19"/>
    <mergeCell ref="B20:D20"/>
    <mergeCell ref="A22:D22"/>
    <mergeCell ref="B23:D23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2026-09-27T13:59:42Z</dcterms:created>
  <dc:title>POMMES DE TERRE SURPRISE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2026-09-27T13:59:42Z</dcterms:modified>
  <cp:revision>1</cp:revision>
</cp:coreProperties>
</file>