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<sst xmlns="http://schemas.openxmlformats.org/spreadsheetml/2006/main" count="111" uniqueCount="111">
  <si>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</si>
  <si>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</si>
  <si>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GRATIN DE POTIRON (COLLECTIVITÉ)</t>
  </si>
  <si>
    <t>Code</t>
  </si>
  <si>
    <t>GRO_CDC_177B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</si>
  <si>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</si>
  <si>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</si>
  <si>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</si>
  <si>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</si>
  <si>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</si>
  <si>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</si>
  <si>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</si>
  <si>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</si>
  <si>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</si>
  <si>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</si>
  <si>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</si>
  <si>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</si>
  <si>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</si>
  <si>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</si>
  <si>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</si>
  <si>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</si>
  <si>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</si>
  <si>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</si>
  <si>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</si>
  <si>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</si>
  <si>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</si>
  <si>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</si>
  <si>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</si>
  <si>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</si>
  <si>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</si>
  <si>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</si>
  <si>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</si>
  <si>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</si>
  <si>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</si>
  <si>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</si>
  <si>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</si>
  <si>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</si>
  <si>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</si>
  <si>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</si>
  <si>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</si>
  <si>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</si>
  <si>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</si>
  <si>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</si>
  <si>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</si>
  <si>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</si>
  <si>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</si>
  <si>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</si>
  <si>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</si>
  <si>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</si>
  <si>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</si>
  <si>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</si>
  <si>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</si>
  <si>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</si>
  <si>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</si>
  <si>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</si>
  <si>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</si>
  <si>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PUREE-FLOCON-NAT</t>
  </si>
  <si>
    <t>Purée de pommes de terre en flocons nature (sans lait)</t>
  </si>
  <si>
    <t>Légumes 4ème et 5ème gamme</t>
  </si>
  <si>
    <t>SEL-FIN</t>
  </si>
  <si>
    <t>Sel fin de cuisine</t>
  </si>
  <si>
    <t>Sels et condiments de base</t>
  </si>
  <si>
    <t>RNMS00868</t>
  </si>
  <si>
    <t>Cubes de courges butternut IQF blanchis</t>
  </si>
  <si>
    <t>Légumes surgelés</t>
  </si>
  <si>
    <t>Total</t>
  </si>
  <si>
    <t>Niveau</t>
  </si>
  <si>
    <t>Composant</t>
  </si>
  <si>
    <t>Type</t>
  </si>
  <si>
    <t>Quantité (pour 100 pc)</t>
  </si>
  <si>
    <t>recette</t>
  </si>
  <si>
    <t>Garnitures et légumes collectivité</t>
  </si>
  <si>
    <t xml:space="preserve">    ↳ Cubes de courges butternut IQF blanchis</t>
  </si>
  <si>
    <t>matiere</t>
  </si>
  <si>
    <t xml:space="preserve">    ↳ Purée de pommes de terre reconstituée (nature)</t>
  </si>
  <si>
    <t>Préparations de base collectivité</t>
  </si>
  <si>
    <t xml:space="preserve">        ↳ Purée de pommes de terre en flocons nature (sans lait)</t>
  </si>
  <si>
    <t xml:space="preserve">        ↳ Eau (robinet - moy. France 2026)</t>
  </si>
  <si>
    <t xml:space="preserve">    ↳ Beurre doux 82% MG plaquette</t>
  </si>
  <si>
    <t xml:space="preserve">    ↳ Farine de blé T55</t>
  </si>
  <si>
    <t xml:space="preserve">    ↳ LAIT UHT demi écrémé France outre 10 litres</t>
  </si>
  <si>
    <t xml:space="preserve">    ↳ Crème fraîche liquide 15% MG allégée</t>
  </si>
  <si>
    <t xml:space="preserve">    ↳ Sel fin de cuisine</t>
  </si>
  <si>
    <t xml:space="preserve">    ↳ Poivre noir moulu</t>
  </si>
  <si>
    <t xml:space="preserve">    ↳ Noix de muscade moulue</t>
  </si>
  <si>
    <t xml:space="preserve">    ↳ Emmental râpé vrac</t>
  </si>
  <si>
    <t>Recette</t>
  </si>
  <si>
    <t>#</t>
  </si>
  <si>
    <t>Verbe</t>
  </si>
  <si>
    <t>Étape</t>
  </si>
  <si>
    <t>Précision technique</t>
  </si>
  <si>
    <t>Durée</t>
  </si>
  <si>
    <t>Lier les légumes — Verser la sauce dans la cuve du batteur avec les légumes en purée. Travailler à la feuille pour bien mélanger l'ensemble.</t>
  </si>
  <si>
    <t>Servir — Détailler chaque bac en 20 portions. Servir la portion de gratin de potiron à l'aide d'une spatule carrée de service.</t>
  </si>
  <si>
    <t>Purée de pommes de terre reconstituée (nature)</t>
  </si>
  <si>
    <t>Verser les flocons dans l'eau froide en remuant au fouet, laisser reposer quelques minutes puis mélanger.</t>
  </si>
  <si>
    <t>Fiche technique — GRATIN DE POTIRON (COLLECTIVITÉ)</t>
  </si>
  <si>
    <t>GRATIN DE POTIRON (COLLECTIVITÉ)  GRO_CDC_177B</t>
  </si>
  <si>
    <t>1.</t>
  </si>
  <si>
    <t>2.</t>
  </si>
  <si>
    <t xml:space="preserve">    Purée de pommes de terre reconstituée (nature)</t>
  </si>
  <si>
    <t xml:space="preserve">    Beurre doux 82% MG plaquette</t>
  </si>
  <si>
    <t>3.</t>
  </si>
  <si>
    <t>4.</t>
  </si>
  <si>
    <t>5.</t>
  </si>
  <si>
    <t>6.</t>
  </si>
  <si>
    <t>7.</t>
  </si>
  <si>
    <t>8.</t>
  </si>
  <si>
    <t>9.</t>
  </si>
  <si>
    <t>10.</t>
  </si>
  <si>
    <t>↳ Purée de pommes de terre reconstituée (nature)  GRO-PUREE-PDT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</si>
</sst>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138.02836</v>
      </c>
    </row>
    <row r="12">
      <c r="A12" t="s" s="3">
        <v>16</v>
      </c>
      <c r="B12" s="4">
        <v>1.3802836</v>
      </c>
    </row>
    <row r="13">
      <c r="A13"/>
      <c r="B13"/>
    </row>
    <row r="14">
      <c r="A14" t="s" s="5">
        <v>17</v>
      </c>
      <c r="B14" t="s" s="5">
        <v>14</v>
      </c>
    </row>
    <row r="15">
      <c r="A15" t="s" s="5">
        <v>18</v>
      </c>
      <c r="B15" s="6">
        <v>138.02836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5.2</v>
      </c>
      <c r="E7" s="11">
        <f>D7*$B$2</f>
        <v>5.2</v>
      </c>
      <c r="F7" t="s">
        <v>34</v>
      </c>
      <c r="G7" s="4">
        <f>E7*0.0043</f>
        <v>0.02236</v>
      </c>
    </row>
    <row r="8">
      <c r="A8" t="s">
        <v>35</v>
      </c>
      <c r="B8" t="s">
        <v>36</v>
      </c>
      <c r="C8" t="s">
        <v>37</v>
      </c>
      <c r="D8" s="9">
        <v>0.008</v>
      </c>
      <c r="E8" s="11">
        <f>D8*$B$2</f>
        <v>0.008</v>
      </c>
      <c r="F8" t="s">
        <v>38</v>
      </c>
      <c r="G8" s="4">
        <f>E8*20</f>
        <v>0.16</v>
      </c>
    </row>
    <row r="9">
      <c r="A9" t="s">
        <v>39</v>
      </c>
      <c r="B9" t="s">
        <v>40</v>
      </c>
      <c r="C9" t="s">
        <v>37</v>
      </c>
      <c r="D9" s="9">
        <v>0.02</v>
      </c>
      <c r="E9" s="11">
        <f>D9*$B$2</f>
        <v>0.02</v>
      </c>
      <c r="F9" t="s">
        <v>38</v>
      </c>
      <c r="G9" s="4">
        <f>E9*12.5</f>
        <v>0.25</v>
      </c>
    </row>
    <row r="10">
      <c r="A10" t="s">
        <v>41</v>
      </c>
      <c r="B10" t="s">
        <v>42</v>
      </c>
      <c r="C10" t="s">
        <v>43</v>
      </c>
      <c r="D10" s="9">
        <v>1.5</v>
      </c>
      <c r="E10" s="11">
        <f>D10*$B$2</f>
        <v>1.5</v>
      </c>
      <c r="F10" t="s">
        <v>38</v>
      </c>
      <c r="G10" s="4">
        <f>E10*0.56</f>
        <v>0.84</v>
      </c>
    </row>
    <row r="11">
      <c r="A11" t="s">
        <v>44</v>
      </c>
      <c r="B11" t="s">
        <v>45</v>
      </c>
      <c r="C11" t="s">
        <v>46</v>
      </c>
      <c r="D11" s="9">
        <v>13</v>
      </c>
      <c r="E11" s="11">
        <f>D11*$B$2</f>
        <v>13</v>
      </c>
      <c r="F11" t="s">
        <v>34</v>
      </c>
      <c r="G11" s="4">
        <f>E11*1.67</f>
        <v>21.71</v>
      </c>
    </row>
    <row r="12">
      <c r="A12" t="s">
        <v>47</v>
      </c>
      <c r="B12" t="s">
        <v>48</v>
      </c>
      <c r="C12" t="s">
        <v>49</v>
      </c>
      <c r="D12" s="9">
        <v>2</v>
      </c>
      <c r="E12" s="11">
        <f>D12*$B$2</f>
        <v>2</v>
      </c>
      <c r="F12" t="s">
        <v>38</v>
      </c>
      <c r="G12" s="4">
        <f>E12*5.2</f>
        <v>10.4</v>
      </c>
    </row>
    <row r="13">
      <c r="A13" t="s">
        <v>50</v>
      </c>
      <c r="B13" t="s">
        <v>51</v>
      </c>
      <c r="C13" t="s">
        <v>52</v>
      </c>
      <c r="D13" s="9">
        <v>2</v>
      </c>
      <c r="E13" s="11">
        <f>D13*$B$2</f>
        <v>2</v>
      </c>
      <c r="F13" t="s">
        <v>34</v>
      </c>
      <c r="G13" s="4">
        <f>E13*2.2</f>
        <v>4.4</v>
      </c>
    </row>
    <row r="14">
      <c r="A14" t="s">
        <v>53</v>
      </c>
      <c r="B14" t="s">
        <v>54</v>
      </c>
      <c r="C14" t="s">
        <v>55</v>
      </c>
      <c r="D14" s="9">
        <v>1.5</v>
      </c>
      <c r="E14" s="11">
        <f>D14*$B$2</f>
        <v>1.5</v>
      </c>
      <c r="F14" t="s">
        <v>38</v>
      </c>
      <c r="G14" s="4">
        <f>E14*7.2</f>
        <v>10.8</v>
      </c>
    </row>
    <row r="15">
      <c r="A15" t="s">
        <v>56</v>
      </c>
      <c r="B15" t="s">
        <v>57</v>
      </c>
      <c r="C15" t="s">
        <v>58</v>
      </c>
      <c r="D15" s="9">
        <v>1.3</v>
      </c>
      <c r="E15" s="11">
        <f>D15*$B$2</f>
        <v>1.3</v>
      </c>
      <c r="F15" t="s">
        <v>38</v>
      </c>
      <c r="G15" s="4">
        <f>E15*3.08</f>
        <v>4.004</v>
      </c>
    </row>
    <row r="16">
      <c r="A16" t="s">
        <v>59</v>
      </c>
      <c r="B16" t="s">
        <v>60</v>
      </c>
      <c r="C16" t="s">
        <v>61</v>
      </c>
      <c r="D16" s="9">
        <v>0.12</v>
      </c>
      <c r="E16" s="11">
        <f>D16*$B$2</f>
        <v>0.12</v>
      </c>
      <c r="F16" t="s">
        <v>38</v>
      </c>
      <c r="G16" s="4">
        <f>E16*0.35</f>
        <v>0.042</v>
      </c>
    </row>
    <row r="17">
      <c r="A17" t="s">
        <v>62</v>
      </c>
      <c r="B17" t="s">
        <v>63</v>
      </c>
      <c r="C17" t="s">
        <v>64</v>
      </c>
      <c r="D17" s="9">
        <v>14</v>
      </c>
      <c r="E17" s="11">
        <f>D17*$B$2</f>
        <v>14</v>
      </c>
      <c r="F17" t="s">
        <v>38</v>
      </c>
      <c r="G17" s="4">
        <f>E17*6.1</f>
        <v>85.4</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14</v>
      </c>
      <c r="E3" t="s">
        <v>38</v>
      </c>
      <c r="F3" t="s">
        <v>64</v>
      </c>
    </row>
    <row r="4">
      <c r="A4">
        <v>1</v>
      </c>
      <c r="B4" t="s">
        <v>74</v>
      </c>
      <c r="C4" t="s">
        <v>70</v>
      </c>
      <c r="D4" s="11">
        <v>6.5</v>
      </c>
      <c r="E4" t="s">
        <v>38</v>
      </c>
      <c r="F4" t="s">
        <v>75</v>
      </c>
    </row>
    <row r="5">
      <c r="A5">
        <v>2</v>
      </c>
      <c r="B5" t="s">
        <v>76</v>
      </c>
      <c r="C5" t="s">
        <v>73</v>
      </c>
      <c r="D5" s="11">
        <v>1.3</v>
      </c>
      <c r="E5" t="s">
        <v>38</v>
      </c>
      <c r="F5" t="s">
        <v>58</v>
      </c>
    </row>
    <row r="6">
      <c r="A6">
        <v>2</v>
      </c>
      <c r="B6" t="s">
        <v>77</v>
      </c>
      <c r="C6" t="s">
        <v>73</v>
      </c>
      <c r="D6" s="11">
        <v>5.2</v>
      </c>
      <c r="E6" t="s">
        <v>34</v>
      </c>
      <c r="F6" t="s">
        <v>33</v>
      </c>
    </row>
    <row r="7">
      <c r="A7">
        <v>1</v>
      </c>
      <c r="B7" t="s">
        <v>78</v>
      </c>
      <c r="C7" t="s">
        <v>73</v>
      </c>
      <c r="D7" s="11">
        <v>1.5</v>
      </c>
      <c r="E7" t="s">
        <v>38</v>
      </c>
      <c r="F7" t="s">
        <v>49</v>
      </c>
    </row>
    <row r="8">
      <c r="A8">
        <v>1</v>
      </c>
      <c r="B8" t="s">
        <v>79</v>
      </c>
      <c r="C8" t="s">
        <v>73</v>
      </c>
      <c r="D8" s="11">
        <v>1.5</v>
      </c>
      <c r="E8" t="s">
        <v>38</v>
      </c>
      <c r="F8" t="s">
        <v>43</v>
      </c>
    </row>
    <row r="9">
      <c r="A9">
        <v>1</v>
      </c>
      <c r="B9" t="s">
        <v>80</v>
      </c>
      <c r="C9" t="s">
        <v>73</v>
      </c>
      <c r="D9" s="11">
        <v>13</v>
      </c>
      <c r="E9" t="s">
        <v>34</v>
      </c>
      <c r="F9" t="s">
        <v>46</v>
      </c>
    </row>
    <row r="10">
      <c r="A10">
        <v>1</v>
      </c>
      <c r="B10" t="s">
        <v>81</v>
      </c>
      <c r="C10" t="s">
        <v>73</v>
      </c>
      <c r="D10" s="11">
        <v>2</v>
      </c>
      <c r="E10" t="s">
        <v>34</v>
      </c>
      <c r="F10" t="s">
        <v>52</v>
      </c>
    </row>
    <row r="11">
      <c r="A11">
        <v>1</v>
      </c>
      <c r="B11" t="s">
        <v>82</v>
      </c>
      <c r="C11" t="s">
        <v>73</v>
      </c>
      <c r="D11" s="11">
        <v>0.12</v>
      </c>
      <c r="E11" t="s">
        <v>38</v>
      </c>
      <c r="F11" t="s">
        <v>61</v>
      </c>
    </row>
    <row r="12">
      <c r="A12">
        <v>1</v>
      </c>
      <c r="B12" t="s">
        <v>83</v>
      </c>
      <c r="C12" t="s">
        <v>73</v>
      </c>
      <c r="D12" s="11">
        <v>0.02</v>
      </c>
      <c r="E12" t="s">
        <v>38</v>
      </c>
      <c r="F12" t="s">
        <v>37</v>
      </c>
    </row>
    <row r="13">
      <c r="A13">
        <v>1</v>
      </c>
      <c r="B13" t="s">
        <v>84</v>
      </c>
      <c r="C13" t="s">
        <v>73</v>
      </c>
      <c r="D13" s="11">
        <v>0.008</v>
      </c>
      <c r="E13" t="s">
        <v>38</v>
      </c>
      <c r="F13" t="s">
        <v>37</v>
      </c>
    </row>
    <row r="14">
      <c r="A14">
        <v>1</v>
      </c>
      <c r="B14" t="s">
        <v>85</v>
      </c>
      <c r="C14" t="s">
        <v>73</v>
      </c>
      <c r="D14" s="11">
        <v>1.5</v>
      </c>
      <c r="E14" t="s">
        <v>38</v>
      </c>
      <c r="F14" t="s">
        <v>55</v>
      </c>
    </row>
    <row r="15">
      <c r="A15">
        <v>1</v>
      </c>
      <c r="B15" t="s">
        <v>78</v>
      </c>
      <c r="C15" t="s">
        <v>73</v>
      </c>
      <c r="D15" s="11">
        <v>0.5</v>
      </c>
      <c r="E15" t="s">
        <v>38</v>
      </c>
      <c r="F15"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cubes de courge surgelés suivant la procédure et les répartir dans des bacs GN 1/1 H 100 perforés. Reconstituer la purée de pommes de terre déshydratée en se reportant aux recommandations du fabricant. Réserver au chaud. Faire fondre 250 g de beurre dans une calotte. Au pinceau, badigeonner de beurre fondu l'intérieur de 5 bacs GN 1/1 H 65. Réserver.</t>
        </is>
      </c>
      <c r="E3" t="s" s="13"/>
      <c r="F3"/>
    </row>
    <row r="4">
      <c r="A4" t="s">
        <v>2</v>
      </c>
      <c r="B4">
        <v>3</v>
      </c>
      <c r="C4"/>
      <c r="D4" t="inlineStr" s="13">
        <is>
          <t>Cuire la courge — Préchauffer le four sur la position vapeur. Étager les bacs de courge sur l'échelle de cuisson. Enfourner et cuire 10 minutes environ (cubes déjà blanchis). Vérifier la cuisson. Laisser s'égoutter dans le four.</t>
        </is>
      </c>
      <c r="E4" t="s" s="13"/>
      <c r="F4"/>
    </row>
    <row r="5">
      <c r="A5" t="s">
        <v>2</v>
      </c>
      <c r="B5">
        <v>4</v>
      </c>
      <c r="C5"/>
      <c r="D5" t="inlineStr" s="13">
        <is>
          <t>Réduire en purée — Mettre la courge cuite et la purée de pommes de terre dans la cuve du batteur. À la feuille, malaxer les deux éléments afin d'obtenir une purée homogène.</t>
        </is>
      </c>
      <c r="E5" t="s" s="13"/>
      <c r="F5"/>
    </row>
    <row r="6">
      <c r="A6" t="s">
        <v>2</v>
      </c>
      <c r="B6">
        <v>5</v>
      </c>
      <c r="C6"/>
      <c r="D6" t="inlineStr" s="13">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E6" t="s" s="13"/>
      <c r="F6"/>
    </row>
    <row r="7">
      <c r="A7" t="s">
        <v>2</v>
      </c>
      <c r="B7">
        <v>6</v>
      </c>
      <c r="C7"/>
      <c r="D7" t="inlineStr" s="13">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E7" t="s" s="13"/>
      <c r="F7"/>
    </row>
    <row r="8">
      <c r="A8" t="s">
        <v>2</v>
      </c>
      <c r="B8">
        <v>7</v>
      </c>
      <c r="C8"/>
      <c r="D8" t="s" s="13">
        <v>92</v>
      </c>
      <c r="E8" t="s" s="13"/>
      <c r="F8"/>
    </row>
    <row r="9">
      <c r="A9" t="s">
        <v>2</v>
      </c>
      <c r="B9">
        <v>8</v>
      </c>
      <c r="C9"/>
      <c r="D9" t="inlineStr" s="13">
        <is>
          <t>Garnir les bacs — Remplir les bacs beurrés de purée de légumes liée. Lisser la surface avec une spatule ou une corne. Parsemer l'emmenthal râpé sur la surface des bacs.</t>
        </is>
      </c>
      <c r="E9" t="s" s="13"/>
      <c r="F9"/>
    </row>
    <row r="10">
      <c r="A10" t="s">
        <v>2</v>
      </c>
      <c r="B10">
        <v>9</v>
      </c>
      <c r="C10"/>
      <c r="D10" t="inlineStr" s="13">
        <is>
          <t>Gratiner — Préchauffer le four sur la position chaleur sèche à + 175 °C. Étager les bacs garnis sur l'échelle de cuisson. Enfourner et laisser gratiner. Contrôler + 63 °C à cœur. Stocker en armoire chaude et maintenir à + 63 °C en attente de consommation.</t>
        </is>
      </c>
      <c r="E10" t="s" s="13"/>
      <c r="F10"/>
    </row>
    <row r="11">
      <c r="A11" t="s">
        <v>2</v>
      </c>
      <c r="B11">
        <v>10</v>
      </c>
      <c r="C11"/>
      <c r="D11" t="s" s="13">
        <v>93</v>
      </c>
      <c r="E11" t="s" s="13"/>
      <c r="F11"/>
    </row>
    <row r="12">
      <c r="A12" t="s">
        <v>94</v>
      </c>
      <c r="B12">
        <v>1</v>
      </c>
      <c r="C12"/>
      <c r="D12" t="s" s="13">
        <v>95</v>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96</v>
      </c>
      <c r="B1"/>
      <c r="C1"/>
      <c r="D1"/>
    </row>
    <row r="2">
      <c r="A2" t="str" s="14">
        <f>"GRO_CDC_177B · GRO.GARNITUR · référence : "&amp;Besoins!B3&amp;" "&amp;Besoins!C3&amp;" · multiplicateur réglable sur la feuille ""Besoins"""</f>
        <v>GRO_CDC_177B · GRO.GARNITUR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nécessaire. Laver et désinfecter le matériel et le poste de travail en suivant les protocoles.</v>
      </c>
      <c r="C5"/>
      <c r="D5"/>
    </row>
    <row r="6">
      <c r="A6" t="s" s="16">
        <v>99</v>
      </c>
      <c r="B6" t="str" s="13">
        <f>Procedure!D3</f>
        <v>Préparations préliminaires — Déconditionner les cubes de courge surgelés suivant la procédure et les répartir dans des bacs GN 1/1 H 100 perforés. Reconstituer la purée de pommes de terre déshydratée en se reportant aux recommandations du fabricant. Réserver au chaud. Faire fondre 250 g de beurre dans une calotte. Au pinceau, badigeonner de beurre fondu l'intérieur de 5 bacs GN 1/1 H 65. Réserver.</v>
      </c>
      <c r="C6"/>
      <c r="D6"/>
    </row>
    <row r="7">
      <c r="A7"/>
      <c r="B7" t="str">
        <f>Besoins!B17</f>
        <v>Cubes de courges butternut IQF blanchis</v>
      </c>
      <c r="C7" s="11">
        <f>Besoins!E17</f>
        <v>14</v>
      </c>
      <c r="D7" t="str">
        <f>Besoins!F17</f>
        <v>kg</v>
      </c>
    </row>
    <row r="8">
      <c r="A8"/>
      <c r="B8" t="s">
        <v>100</v>
      </c>
      <c r="C8" s="11">
        <f>'Besoins'!$B$2*6.5</f>
        <v>6.5</v>
      </c>
      <c r="D8" t="s">
        <v>38</v>
      </c>
    </row>
    <row r="9">
      <c r="A9"/>
      <c r="B9" t="s">
        <v>101</v>
      </c>
      <c r="C9" s="11">
        <f>'Besoins'!$B$2*0.5</f>
        <v>0.5</v>
      </c>
      <c r="D9" t="s">
        <v>38</v>
      </c>
    </row>
    <row r="10">
      <c r="A10" t="s" s="16">
        <v>102</v>
      </c>
      <c r="B10" t="str" s="13">
        <f>Procedure!D4</f>
        <v>Cuire la courge — Préchauffer le four sur la position vapeur. Étager les bacs de courge sur l'échelle de cuisson. Enfourner et cuire 10 minutes environ (cubes déjà blanchis). Vérifier la cuisson. Laisser s'égoutter dans le four.</v>
      </c>
      <c r="C10"/>
      <c r="D10"/>
    </row>
    <row r="11">
      <c r="A11" t="s" s="16">
        <v>103</v>
      </c>
      <c r="B11" t="str" s="13">
        <f>Procedure!D5</f>
        <v>Réduire en purée — Mettre la courge cuite et la purée de pommes de terre dans la cuve du batteur. À la feuille, malaxer les deux éléments afin d'obtenir une purée homogène.</v>
      </c>
      <c r="C11"/>
      <c r="D11"/>
    </row>
    <row r="12">
      <c r="A12" t="s" s="16">
        <v>104</v>
      </c>
      <c r="B12" t="str" s="13">
        <f>Procedure!D6</f>
        <v>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v>
      </c>
      <c r="C12"/>
      <c r="D12"/>
    </row>
    <row r="13">
      <c r="A13"/>
      <c r="B13" t="s">
        <v>101</v>
      </c>
      <c r="C13" s="11">
        <f>'Besoins'!$B$2*1.5</f>
        <v>1.5</v>
      </c>
      <c r="D13" t="s">
        <v>38</v>
      </c>
    </row>
    <row r="14">
      <c r="A14"/>
      <c r="B14" t="str">
        <f>Besoins!B10</f>
        <v>Farine de blé T55</v>
      </c>
      <c r="C14" s="11">
        <f>Besoins!E10</f>
        <v>1.5</v>
      </c>
      <c r="D14" t="str">
        <f>Besoins!F10</f>
        <v>kg</v>
      </c>
    </row>
    <row r="15">
      <c r="A15" t="s" s="16">
        <v>105</v>
      </c>
      <c r="B15" t="str" s="13">
        <f>Procedure!D7</f>
        <v>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v>
      </c>
      <c r="C15"/>
      <c r="D15"/>
    </row>
    <row r="16">
      <c r="A16"/>
      <c r="B16" t="str">
        <f>Besoins!B11</f>
        <v>LAIT UHT demi écrémé France outre 10 litres</v>
      </c>
      <c r="C16" s="11">
        <f>Besoins!E11</f>
        <v>13</v>
      </c>
      <c r="D16" t="str">
        <f>Besoins!F11</f>
        <v>lt</v>
      </c>
    </row>
    <row r="17">
      <c r="A17"/>
      <c r="B17" t="str">
        <f>Besoins!B13</f>
        <v>Crème fraîche liquide 15% MG allégée</v>
      </c>
      <c r="C17" s="11">
        <f>Besoins!E13</f>
        <v>2</v>
      </c>
      <c r="D17" t="str">
        <f>Besoins!F13</f>
        <v>lt</v>
      </c>
    </row>
    <row r="18">
      <c r="A18"/>
      <c r="B18" t="str">
        <f>Besoins!B16</f>
        <v>Sel fin de cuisine</v>
      </c>
      <c r="C18" s="11">
        <f>Besoins!E16</f>
        <v>0.12</v>
      </c>
      <c r="D18" t="str">
        <f>Besoins!F16</f>
        <v>kg</v>
      </c>
    </row>
    <row r="19">
      <c r="A19"/>
      <c r="B19" t="str">
        <f>Besoins!B9</f>
        <v>Poivre noir moulu</v>
      </c>
      <c r="C19" s="11">
        <f>Besoins!E9</f>
        <v>0.02</v>
      </c>
      <c r="D19" t="str">
        <f>Besoins!F9</f>
        <v>kg</v>
      </c>
    </row>
    <row r="20">
      <c r="A20"/>
      <c r="B20" t="str">
        <f>Besoins!B8</f>
        <v>Noix de muscade moulue</v>
      </c>
      <c r="C20" s="11">
        <f>Besoins!E8</f>
        <v>0.008</v>
      </c>
      <c r="D20" t="str">
        <f>Besoins!F8</f>
        <v>kg</v>
      </c>
    </row>
    <row r="21">
      <c r="A21" t="s" s="16">
        <v>106</v>
      </c>
      <c r="B21" t="str" s="13">
        <f>Procedure!D8</f>
        <v>Lier les légumes — Verser la sauce dans la cuve du batteur avec les légumes en purée. Travailler à la feuille pour bien mélanger l'ensemble.</v>
      </c>
      <c r="C21"/>
      <c r="D21"/>
    </row>
    <row r="22">
      <c r="A22" t="s" s="16">
        <v>107</v>
      </c>
      <c r="B22" t="str" s="13">
        <f>Procedure!D9</f>
        <v>Garnir les bacs — Remplir les bacs beurrés de purée de légumes liée. Lisser la surface avec une spatule ou une corne. Parsemer l'emmenthal râpé sur la surface des bacs.</v>
      </c>
      <c r="C22"/>
      <c r="D22"/>
    </row>
    <row r="23">
      <c r="A23"/>
      <c r="B23" t="str">
        <f>Besoins!B14</f>
        <v>Emmental râpé vrac</v>
      </c>
      <c r="C23" s="11">
        <f>Besoins!E14</f>
        <v>1.5</v>
      </c>
      <c r="D23" t="str">
        <f>Besoins!F14</f>
        <v>kg</v>
      </c>
    </row>
    <row r="24">
      <c r="A24" t="s" s="16">
        <v>108</v>
      </c>
      <c r="B24" t="str" s="13">
        <f>Procedure!D10</f>
        <v>Gratiner — Préchauffer le four sur la position chaleur sèche à + 175 °C. Étager les bacs garnis sur l'échelle de cuisson. Enfourner et laisser gratiner. Contrôler + 63 °C à cœur. Stocker en armoire chaude et maintenir à + 63 °C en attente de consommation.</v>
      </c>
      <c r="C24"/>
      <c r="D24"/>
    </row>
    <row r="25">
      <c r="A25" t="s" s="16">
        <v>109</v>
      </c>
      <c r="B25" t="str" s="13">
        <f>Procedure!D11</f>
        <v>Servir — Détailler chaque bac en 20 portions. Servir la portion de gratin de potiron à l'aide d'une spatule carrée de service.</v>
      </c>
      <c r="C25"/>
      <c r="D25"/>
    </row>
    <row r="26">
      <c r="A26"/>
      <c r="B26"/>
      <c r="C26"/>
      <c r="D26"/>
    </row>
    <row r="27">
      <c r="A27" t="s" s="15">
        <v>110</v>
      </c>
      <c r="B27"/>
      <c r="C27"/>
      <c r="D27"/>
    </row>
    <row r="28">
      <c r="A28" t="s" s="16">
        <v>98</v>
      </c>
      <c r="B28" t="str" s="13">
        <f>Procedure!D12</f>
        <v>Verser les flocons dans l'eau froide en remuant au fouet, laisser reposer quelques minutes puis mélanger.</v>
      </c>
      <c r="C28"/>
      <c r="D28"/>
    </row>
    <row r="29">
      <c r="A29"/>
      <c r="B29" t="str">
        <f>Besoins!B15</f>
        <v>Purée de pommes de terre en flocons nature (sans lait)</v>
      </c>
      <c r="C29" s="11">
        <f>Besoins!E15</f>
        <v>1.3</v>
      </c>
      <c r="D29" t="str">
        <f>Besoins!F15</f>
        <v>kg</v>
      </c>
    </row>
    <row r="30">
      <c r="A30"/>
      <c r="B30" t="str">
        <f>Besoins!B7</f>
        <v>Eau (robinet - moy. France 2026)</v>
      </c>
      <c r="C30" s="11">
        <f>Besoins!E7</f>
        <v>5.2</v>
      </c>
      <c r="D30" t="str">
        <f>Besoins!F7</f>
        <v>lt</v>
      </c>
    </row>
    <row r="31">
      <c r="A31"/>
      <c r="B31"/>
      <c r="C31"/>
      <c r="D31"/>
    </row>
    <row r="32">
      <c r="A32" t="s" s="17">
        <v>21</v>
      </c>
      <c r="B32"/>
      <c r="C32"/>
      <c r="D32"/>
    </row>
  </sheetData>
  <sheetProtection sheet="1" formatRows="0" formatColumns="0"/>
  <mergeCells count="16">
    <mergeCell ref="A1:D1"/>
    <mergeCell ref="A2:D2"/>
    <mergeCell ref="A4:D4"/>
    <mergeCell ref="B5:D5"/>
    <mergeCell ref="B6:D6"/>
    <mergeCell ref="B10:D10"/>
    <mergeCell ref="B11:D11"/>
    <mergeCell ref="B12:D12"/>
    <mergeCell ref="B15:D15"/>
    <mergeCell ref="B21:D21"/>
    <mergeCell ref="B22:D22"/>
    <mergeCell ref="B24:D24"/>
    <mergeCell ref="B25:D25"/>
    <mergeCell ref="A27:D27"/>
    <mergeCell ref="B28:D28"/>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2026-09-27T13:06:23Z</dcterms:created>
  <dc:title>GRATIN DE POTIRON (COLLECTIVITÉ</dc:title>
  <dc:subject/>
  <dc:creator>CUIS.web</dc:creator>
  <cp:lastModifiedBy/>
  <cp:keywords/>
  <dc:description>Export automatique — moteur récursif d'origine : Bernard Vandendaele</dc:description>
  <cp:category/>
  <dc:language>en-US</dc:language>
  <dcterms:modified xsi:type="dcterms:W3CDTF">2026-09-27T13:06:23Z</dcterms:modified>
  <cp:revision>1</cp:revision>
</cp:coreProperties>
</file>