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<sst xmlns="http://schemas.openxmlformats.org/spreadsheetml/2006/main" count="71" uniqueCount="71">
  <si>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</si>
  <si>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</si>
  <si>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</si>
  <si>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</si>
  <si>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</si>
  <si>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</si>
  <si>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</si>
  <si>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</si>
  <si>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</si>
  <si>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</si>
  <si>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</si>
  <si>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</si>
  <si>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</si>
  <si>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</si>
  <si>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</si>
  <si>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</si>
  <si>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</si>
  <si>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</si>
  <si>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</si>
  <si>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</si>
  <si>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</si>
  <si>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</si>
  <si>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</si>
  <si>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</si>
  <si>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</si>
  <si>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</si>
  <si>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BEU-DOUX</t>
  </si>
  <si>
    <t>Beurre doux 82% MG plaquette</t>
  </si>
  <si>
    <t>Beurres et margarines</t>
  </si>
  <si>
    <t>RNM3120123</t>
  </si>
  <si>
    <t>ENDIVE France extra colis 5kg</t>
  </si>
  <si>
    <t>Légumes</t>
  </si>
  <si>
    <t>SEL-FIN</t>
  </si>
  <si>
    <t>Sel fin de cuisine</t>
  </si>
  <si>
    <t>Sels et condiments de base</t>
  </si>
  <si>
    <t>Total</t>
  </si>
  <si>
    <t>Recette</t>
  </si>
  <si>
    <t>#</t>
  </si>
  <si>
    <t>Verbe</t>
  </si>
  <si>
    <t>Étape</t>
  </si>
  <si>
    <t>Précision technique</t>
  </si>
  <si>
    <t>Durée</t>
  </si>
  <si>
    <t>ENDIVES BRAISÉES AU JUS</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</si>
  <si>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</si>
  <si>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</si>
  <si>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</si>
  <si>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</si>
  <si>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</si>
  <si>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</si>
  <si>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</si>
  <si>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</si>
  <si>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ENDIVE France extra colis 5kg</t>
  </si>
  <si>
    <t>matiere</t>
  </si>
  <si>
    <t xml:space="preserve">    ↳ Fond brun de veau reconstitue (collectivite)</t>
  </si>
  <si>
    <t xml:space="preserve">        ↳ Eau (robinet - moy. France 2026)</t>
  </si>
  <si>
    <t xml:space="preserve">        ↳ Fonds Brun Lié (Knorr Professional)</t>
  </si>
  <si>
    <t xml:space="preserve">    ↳ Fonds Brun Lié (Knorr Professional)</t>
  </si>
  <si>
    <t xml:space="preserve">    ↳ Beurre doux 82% MG plaquette</t>
  </si>
  <si>
    <t xml:space="preserve">    ↳ Sel fin de cuisine</t>
  </si>
  <si>
    <t xml:space="preserve">    ↳ Poivre noir moulu</t>
  </si>
  <si>
    <t xml:space="preserve">    ↳ Fleur de thym dehydratee</t>
  </si>
  <si>
    <t>Fiche technique — ENDIVES BRAISÉES AU JUS</t>
  </si>
  <si>
    <t>ENDIVES BRAISÉES AU JUS  GRO_CDC_173A</t>
  </si>
  <si>
    <t>1.</t>
  </si>
  <si>
    <t>2.</t>
  </si>
  <si>
    <t xml:space="preserve">    Fond brun de veau reconstitue (collectivite)</t>
  </si>
  <si>
    <t xml:space="preserve">    Fonds Brun Lié (Knorr Professional)</t>
  </si>
  <si>
    <t>3.</t>
  </si>
  <si>
    <t>4.</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</si>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</sst>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8.775</v>
      </c>
      <c r="E7" s="6">
        <f>D7*$B$2</f>
        <v>8.775</v>
      </c>
      <c r="F7" t="s">
        <v>15</v>
      </c>
      <c r="G7" s="8">
        <f>E7*0.0043</f>
        <v>0.037733</v>
      </c>
    </row>
    <row r="8">
      <c r="A8" t="s">
        <v>16</v>
      </c>
      <c r="B8" t="s">
        <v>17</v>
      </c>
      <c r="C8" t="s">
        <v>18</v>
      </c>
      <c r="D8" s="4">
        <v>0.012</v>
      </c>
      <c r="E8" s="6">
        <f>D8*$B$2</f>
        <v>0.012</v>
      </c>
      <c r="F8" t="s">
        <v>19</v>
      </c>
      <c r="G8" s="8">
        <f>E8*12.5</f>
        <v>0.15</v>
      </c>
    </row>
    <row r="9">
      <c r="A9" t="s">
        <v>20</v>
      </c>
      <c r="B9" t="s">
        <v>21</v>
      </c>
      <c r="C9" t="s">
        <v>22</v>
      </c>
      <c r="D9" s="4">
        <v>0.025</v>
      </c>
      <c r="E9" s="6">
        <f>D9*$B$2</f>
        <v>0.025</v>
      </c>
      <c r="F9" t="s">
        <v>19</v>
      </c>
      <c r="G9" s="8">
        <f>E9*28</f>
        <v>0.7</v>
      </c>
    </row>
    <row r="10">
      <c r="A10" t="s">
        <v>23</v>
      </c>
      <c r="B10" t="s">
        <v>24</v>
      </c>
      <c r="C10" t="s">
        <v>25</v>
      </c>
      <c r="D10" s="4">
        <v>0.315</v>
      </c>
      <c r="E10" s="6">
        <f>D10*$B$2</f>
        <v>0.315</v>
      </c>
      <c r="F10" t="s">
        <v>19</v>
      </c>
      <c r="G10" s="8">
        <f>E10*19.69</f>
        <v>6.20235</v>
      </c>
    </row>
    <row r="11">
      <c r="A11" t="s">
        <v>26</v>
      </c>
      <c r="B11" t="s">
        <v>27</v>
      </c>
      <c r="C11" t="s">
        <v>28</v>
      </c>
      <c r="D11" s="4">
        <v>0.3</v>
      </c>
      <c r="E11" s="6">
        <f>D11*$B$2</f>
        <v>0.3</v>
      </c>
      <c r="F11" t="s">
        <v>19</v>
      </c>
      <c r="G11" s="8">
        <f>E11*5.2</f>
        <v>1.56</v>
      </c>
    </row>
    <row r="12">
      <c r="A12" t="s">
        <v>29</v>
      </c>
      <c r="B12" t="s">
        <v>30</v>
      </c>
      <c r="C12" t="s">
        <v>31</v>
      </c>
      <c r="D12" s="4">
        <v>25</v>
      </c>
      <c r="E12" s="6">
        <f>D12*$B$2</f>
        <v>25</v>
      </c>
      <c r="F12" t="s">
        <v>19</v>
      </c>
      <c r="G12" s="8">
        <f>E12*1.2</f>
        <v>30</v>
      </c>
    </row>
    <row r="13">
      <c r="A13" t="s">
        <v>32</v>
      </c>
      <c r="B13" t="s">
        <v>33</v>
      </c>
      <c r="C13" t="s">
        <v>34</v>
      </c>
      <c r="D13" s="4">
        <v>0.06</v>
      </c>
      <c r="E13" s="6">
        <f>D13*$B$2</f>
        <v>0.06</v>
      </c>
      <c r="F13" t="s">
        <v>19</v>
      </c>
      <c r="G13" s="8">
        <f>E13*0.35</f>
        <v>0.021</v>
      </c>
    </row>
    <row r="14">
      <c r="A14"/>
      <c r="B14"/>
      <c r="C14"/>
      <c r="D14"/>
      <c r="E14"/>
      <c r="F14" t="s" s="9">
        <v>35</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42</v>
      </c>
      <c r="B3">
        <v>2</v>
      </c>
      <c r="C3"/>
      <c r="D3" t="inlineStr" s="11">
        <is>
          <t>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t="s" s="11"/>
      <c r="F3"/>
    </row>
    <row r="4">
      <c r="A4" t="s">
        <v>42</v>
      </c>
      <c r="B4">
        <v>3</v>
      </c>
      <c r="C4"/>
      <c r="D4" t="inlineStr" s="11">
        <is>
          <t>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t>
        </is>
      </c>
      <c r="E4" t="s" s="11"/>
      <c r="F4"/>
    </row>
    <row r="5">
      <c r="A5" t="s">
        <v>42</v>
      </c>
      <c r="B5">
        <v>4</v>
      </c>
      <c r="C5"/>
      <c r="D5" t="inlineStr" s="11">
        <is>
          <t>Servir — Servir les endives braisées en accompagnement de viandes, de poissons et de volailles rôties, sautées ou grillées. Arroser les endives de fond de braisage.</t>
        </is>
      </c>
      <c r="E5" t="s" s="11"/>
      <c r="F5"/>
    </row>
    <row r="6">
      <c r="A6" t="s">
        <v>43</v>
      </c>
      <c r="B6">
        <v>1</v>
      </c>
      <c r="C6" t="s">
        <v>44</v>
      </c>
      <c r="D6" t="s" s="11">
        <v>45</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42</v>
      </c>
      <c r="C2" t="s">
        <v>50</v>
      </c>
      <c r="D2" s="6">
        <f>'Besoins'!$B$2*100</f>
        <v>100</v>
      </c>
      <c r="E2" t="s">
        <v>3</v>
      </c>
    </row>
    <row r="3">
      <c r="A3">
        <v>1</v>
      </c>
      <c r="B3" t="s">
        <v>51</v>
      </c>
      <c r="C3" t="s">
        <v>52</v>
      </c>
      <c r="D3" s="6">
        <f>'Besoins'!$B$2*25</f>
        <v>25</v>
      </c>
      <c r="E3" t="s">
        <v>19</v>
      </c>
    </row>
    <row r="4">
      <c r="A4">
        <v>1</v>
      </c>
      <c r="B4" t="s">
        <v>53</v>
      </c>
      <c r="C4" t="s">
        <v>50</v>
      </c>
      <c r="D4" s="6">
        <f>'Besoins'!$B$2*9</f>
        <v>9</v>
      </c>
      <c r="E4" t="s">
        <v>15</v>
      </c>
    </row>
    <row r="5">
      <c r="A5">
        <v>2</v>
      </c>
      <c r="B5" t="s">
        <v>54</v>
      </c>
      <c r="C5" t="s">
        <v>52</v>
      </c>
      <c r="D5" s="6">
        <f>'Besoins'!$B$2*8.775</f>
        <v>8.775</v>
      </c>
      <c r="E5" t="s">
        <v>15</v>
      </c>
    </row>
    <row r="6">
      <c r="A6">
        <v>2</v>
      </c>
      <c r="B6" t="s">
        <v>55</v>
      </c>
      <c r="C6" t="s">
        <v>52</v>
      </c>
      <c r="D6" s="6">
        <f>'Besoins'!$B$2*0.225</f>
        <v>0.225</v>
      </c>
      <c r="E6" t="s">
        <v>19</v>
      </c>
    </row>
    <row r="7">
      <c r="A7">
        <v>1</v>
      </c>
      <c r="B7" t="s">
        <v>56</v>
      </c>
      <c r="C7" t="s">
        <v>52</v>
      </c>
      <c r="D7" s="6">
        <f>'Besoins'!$B$2*0.09</f>
        <v>0.09</v>
      </c>
      <c r="E7" t="s">
        <v>19</v>
      </c>
    </row>
    <row r="8">
      <c r="A8">
        <v>1</v>
      </c>
      <c r="B8" t="s">
        <v>57</v>
      </c>
      <c r="C8" t="s">
        <v>52</v>
      </c>
      <c r="D8" s="6">
        <f>'Besoins'!$B$2*0.3</f>
        <v>0.3</v>
      </c>
      <c r="E8" t="s">
        <v>19</v>
      </c>
    </row>
    <row r="9">
      <c r="A9">
        <v>1</v>
      </c>
      <c r="B9" t="s">
        <v>58</v>
      </c>
      <c r="C9" t="s">
        <v>52</v>
      </c>
      <c r="D9" s="6">
        <f>'Besoins'!$B$2*0.06</f>
        <v>0.06</v>
      </c>
      <c r="E9" t="s">
        <v>19</v>
      </c>
    </row>
    <row r="10">
      <c r="A10">
        <v>1</v>
      </c>
      <c r="B10" t="s">
        <v>59</v>
      </c>
      <c r="C10" t="s">
        <v>52</v>
      </c>
      <c r="D10" s="6">
        <f>'Besoins'!$B$2*0.012</f>
        <v>0.012</v>
      </c>
      <c r="E10" t="s">
        <v>19</v>
      </c>
    </row>
    <row r="11">
      <c r="A11">
        <v>1</v>
      </c>
      <c r="B11" t="s">
        <v>60</v>
      </c>
      <c r="C11" t="s">
        <v>52</v>
      </c>
      <c r="D11" s="6">
        <f>'Besoins'!$B$2*0.025</f>
        <v>0.025</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61</v>
      </c>
      <c r="B1"/>
      <c r="C1"/>
      <c r="D1"/>
    </row>
    <row r="2">
      <c r="A2" t="str" s="12">
        <f>"GRO_CDC_173A · GRO.GARNITUR · référence : "&amp;Besoins!B3&amp;" "&amp;Besoins!C3&amp;" · multiplicateur réglable sur la feuille ""Besoins"""</f>
        <v>GRO_CDC_173A · GRO.GARNITUR · référence : 100 pc · multiplicateur réglable sur la feuille </v>
      </c>
      <c r="B2"/>
      <c r="C2"/>
      <c r="D2"/>
    </row>
    <row r="3">
      <c r="A3"/>
      <c r="B3"/>
      <c r="C3"/>
      <c r="D3"/>
    </row>
    <row r="4">
      <c r="A4" t="s" s="13">
        <v>62</v>
      </c>
      <c r="B4"/>
      <c r="C4"/>
      <c r="D4"/>
    </row>
    <row r="5">
      <c r="A5" t="s" s="14">
        <v>63</v>
      </c>
      <c r="B5" t="str" s="11">
        <f>Procedure!D2</f>
        <v>Mise en place du poste de travail — Vérifier les D.L.C., peser les denrées, sélectionner le matériel nécessaire. Laver et désinfecter le matériel et le poste de travail en suivant les protocoles.</v>
      </c>
      <c r="C5"/>
      <c r="D5"/>
    </row>
    <row r="6">
      <c r="A6" t="s" s="14">
        <v>64</v>
      </c>
      <c r="B6" t="str" s="11">
        <f>Procedure!D3</f>
        <v>Préparations préliminaires — Éplucher, laver et désinfecter les endives.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v>
      </c>
      <c r="C6"/>
      <c r="D6"/>
    </row>
    <row r="7">
      <c r="A7"/>
      <c r="B7" t="str">
        <f>Besoins!B12</f>
        <v>ENDIVE France extra colis 5kg</v>
      </c>
      <c r="C7" s="6">
        <f>Besoins!E12</f>
        <v>25</v>
      </c>
      <c r="D7" t="str">
        <f>Besoins!F12</f>
        <v>kg</v>
      </c>
    </row>
    <row r="8">
      <c r="A8"/>
      <c r="B8" t="s">
        <v>65</v>
      </c>
      <c r="C8" s="6">
        <f>'Besoins'!$B$2*9</f>
        <v>9</v>
      </c>
      <c r="D8" t="s">
        <v>15</v>
      </c>
    </row>
    <row r="9">
      <c r="A9"/>
      <c r="B9" t="s">
        <v>66</v>
      </c>
      <c r="C9" s="6">
        <f>'Besoins'!$B$2*0.09</f>
        <v>0.09</v>
      </c>
      <c r="D9" t="s">
        <v>19</v>
      </c>
    </row>
    <row r="10">
      <c r="A10"/>
      <c r="B10" t="str">
        <f>Besoins!B11</f>
        <v>Beurre doux 82% MG plaquette</v>
      </c>
      <c r="C10" s="6">
        <f>Besoins!E11</f>
        <v>0.3</v>
      </c>
      <c r="D10" t="str">
        <f>Besoins!F11</f>
        <v>kg</v>
      </c>
    </row>
    <row r="11">
      <c r="A11" t="s" s="14">
        <v>67</v>
      </c>
      <c r="B11" t="str" s="11">
        <f>Procedure!D4</f>
        <v>Marquer la cuisson des endives — Préchauffer le four sur la position mixte à + 175 °C. Saupoudrer la fleur de thym sur le fond des bacs de cuisson. Ranger les endives en écaille dans les bacs beurrés, sur une épaisseur. Saler et poivrer les endives. ⚠️☢️ ATTENTION : LE JUS DE VEAU CORSÉ EST DÉJÀ SALÉ ET RÉDUIT AU BRAISAGE — GOÛTER AVANT DE SALER ⚠️☢️ Verser le jus de veau lié sur les endives dans les 6 bacs. Couvrir les bacs. Étager les bacs sur l'échelle de cuisson. Enfourner et cuire les endives pendant 40 minutes environ. Finir la cuisson sans couvercle, four réglé sur la position chaleur sèche, de façon à laisser réduire le jus de cuisson et ainsi obtenir un braisage de l'endive. Respecter la procédure de fin de cuisson. Stocker en armoire chaude et maintenir à + 63 °C en attente de consommation.</v>
      </c>
      <c r="C11"/>
      <c r="D11"/>
    </row>
    <row r="12">
      <c r="A12"/>
      <c r="B12" t="str">
        <f>Besoins!B13</f>
        <v>Sel fin de cuisine</v>
      </c>
      <c r="C12" s="6">
        <f>Besoins!E13</f>
        <v>0.06</v>
      </c>
      <c r="D12" t="str">
        <f>Besoins!F13</f>
        <v>kg</v>
      </c>
    </row>
    <row r="13">
      <c r="A13"/>
      <c r="B13" t="str">
        <f>Besoins!B8</f>
        <v>Poivre noir moulu</v>
      </c>
      <c r="C13" s="6">
        <f>Besoins!E8</f>
        <v>0.012</v>
      </c>
      <c r="D13" t="str">
        <f>Besoins!F8</f>
        <v>kg</v>
      </c>
    </row>
    <row r="14">
      <c r="A14"/>
      <c r="B14" t="str">
        <f>Besoins!B9</f>
        <v>Fleur de thym dehydratee</v>
      </c>
      <c r="C14" s="6">
        <f>Besoins!E9</f>
        <v>0.025</v>
      </c>
      <c r="D14" t="str">
        <f>Besoins!F9</f>
        <v>kg</v>
      </c>
    </row>
    <row r="15">
      <c r="A15" t="s" s="14">
        <v>68</v>
      </c>
      <c r="B15" t="str" s="11">
        <f>Procedure!D5</f>
        <v>Servir — Servir les endives braisées en accompagnement de viandes, de poissons et de volailles rôties, sautées ou grillées. Arroser les endives de fond de braisage.</v>
      </c>
      <c r="C15"/>
      <c r="D15"/>
    </row>
    <row r="16">
      <c r="A16"/>
      <c r="B16"/>
      <c r="C16"/>
      <c r="D16"/>
    </row>
    <row r="17">
      <c r="A17" t="s" s="13">
        <v>69</v>
      </c>
      <c r="B17"/>
      <c r="C17"/>
      <c r="D17"/>
    </row>
    <row r="18">
      <c r="A18" t="s" s="14">
        <v>63</v>
      </c>
      <c r="B18" t="str" s="11">
        <f>"[DISSOUDRE] "&amp;Procedure!D6</f>
        <v>[DISSOUDRE] Délayer la poudre dans l'eau froide en fouettant, puis porter à ébullition en remuant régulièrement.</v>
      </c>
      <c r="C18"/>
      <c r="D18"/>
    </row>
    <row r="19">
      <c r="A19"/>
      <c r="B19" t="str">
        <f>Besoins!B7</f>
        <v>Eau (robinet - moy. France 2026)</v>
      </c>
      <c r="C19" s="6">
        <f>Besoins!E7</f>
        <v>8.775</v>
      </c>
      <c r="D19" t="str">
        <f>Besoins!F7</f>
        <v>lt</v>
      </c>
    </row>
    <row r="20">
      <c r="A20"/>
      <c r="B20" t="s">
        <v>66</v>
      </c>
      <c r="C20" s="6">
        <f>'Besoins'!$B$2*0.225</f>
        <v>0.225</v>
      </c>
      <c r="D20" t="s">
        <v>19</v>
      </c>
    </row>
    <row r="21">
      <c r="A21"/>
      <c r="B21"/>
      <c r="C21"/>
      <c r="D21"/>
    </row>
    <row r="22">
      <c r="A22" t="s" s="15">
        <v>70</v>
      </c>
      <c r="B22"/>
      <c r="C22"/>
      <c r="D22"/>
    </row>
  </sheetData>
  <sheetProtection sheet="1" formatRows="0" formatColumns="0"/>
  <mergeCells count="10">
    <mergeCell ref="A1:D1"/>
    <mergeCell ref="A2:D2"/>
    <mergeCell ref="A4:D4"/>
    <mergeCell ref="B5:D5"/>
    <mergeCell ref="B6:D6"/>
    <mergeCell ref="B11:D11"/>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2026-09-27T14:43:46Z</dcterms:created>
  <dc:title>ENDIVES BRAISÉES AU JUS</dc:title>
  <dc:subject/>
  <dc:creator>CUIS.web</dc:creator>
  <cp:lastModifiedBy/>
  <cp:keywords/>
  <dc:description>Export automatique — moteur récursif d'origine : Bernard Vandendaele</dc:description>
  <cp:category/>
  <dc:language>en-US</dc:language>
  <dcterms:modified xsi:type="dcterms:W3CDTF">2026-09-27T14:43:46Z</dcterms:modified>
  <cp:revision>1</cp:revision>
</cp:coreProperties>
</file>