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<sst xmlns="http://schemas.openxmlformats.org/spreadsheetml/2006/main" count="93" uniqueCount="93">
  <si>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</si>
  <si>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</si>
  <si>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</si>
  <si>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</si>
  <si>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</si>
  <si>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</si>
  <si>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</si>
  <si>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</si>
  <si>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</si>
  <si>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</si>
  <si>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</si>
  <si>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</si>
  <si>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</si>
  <si>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</si>
  <si>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</si>
  <si>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</si>
  <si>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</si>
  <si>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</si>
  <si>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</si>
  <si>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</si>
  <si>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</si>
  <si>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</si>
  <si>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</si>
  <si>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</si>
  <si>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</si>
  <si>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</si>
  <si>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</si>
  <si>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</si>
  <si>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</si>
  <si>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</si>
  <si>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</si>
  <si>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</si>
  <si>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</si>
  <si>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</si>
  <si>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</si>
  <si>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</si>
  <si>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</si>
  <si>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</si>
  <si>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</si>
  <si>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</si>
  <si>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</si>
  <si>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</si>
  <si>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</si>
  <si>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</si>
  <si>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</si>
  <si>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</si>
  <si>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</si>
  <si>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</si>
  <si>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</si>
  <si>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</si>
  <si>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</si>
  <si>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Recette</t>
  </si>
  <si>
    <t>#</t>
  </si>
  <si>
    <t>Verbe</t>
  </si>
  <si>
    <t>Étape</t>
  </si>
  <si>
    <t>Précision technique</t>
  </si>
  <si>
    <t>Durée</t>
  </si>
  <si>
    <t>EMBEURRÉE DE CHOUX (COLLECTIVITÉ)</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</si>
  <si>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</si>
  <si>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</si>
  <si>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</si>
  <si>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</si>
  <si>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</si>
  <si>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</si>
  <si>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</si>
  <si>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</si>
  <si>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</si>
  <si>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</si>
  <si>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</si>
  <si>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</si>
  <si>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</si>
  <si>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</si>
  <si>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</si>
  <si>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 (conv.)</t>
  </si>
  <si>
    <t>conversion</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</si>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</sst>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E8*8.96</f>
        <v>26.88</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0.05</v>
      </c>
      <c r="E12" s="6">
        <f>D12*$B$2</f>
        <v>0.05</v>
      </c>
      <c r="F12" t="s">
        <v>31</v>
      </c>
      <c r="G12" s="8">
        <f>E12*20.35</f>
        <v>1.0175</v>
      </c>
    </row>
    <row r="13">
      <c r="A13" t="s">
        <v>32</v>
      </c>
      <c r="B13" t="s">
        <v>33</v>
      </c>
      <c r="C13" t="s">
        <v>34</v>
      </c>
      <c r="D13" s="4">
        <v>0.125</v>
      </c>
      <c r="E13" s="6">
        <f>D13*$B$2</f>
        <v>0.125</v>
      </c>
      <c r="F13" t="s">
        <v>19</v>
      </c>
      <c r="G13" s="8">
        <f>E13*19.69</f>
        <v>2.46125</v>
      </c>
    </row>
    <row r="14">
      <c r="A14" t="s">
        <v>35</v>
      </c>
      <c r="B14" t="s">
        <v>36</v>
      </c>
      <c r="C14" t="s">
        <v>37</v>
      </c>
      <c r="D14" s="4">
        <v>1</v>
      </c>
      <c r="E14" s="6">
        <f>D14*$B$2</f>
        <v>1</v>
      </c>
      <c r="F14" t="s">
        <v>19</v>
      </c>
      <c r="G14" s="8">
        <f>E14*3.6</f>
        <v>3.6</v>
      </c>
    </row>
    <row r="15">
      <c r="A15" t="s">
        <v>38</v>
      </c>
      <c r="B15" t="s">
        <v>39</v>
      </c>
      <c r="C15" t="s">
        <v>40</v>
      </c>
      <c r="D15" s="4">
        <v>12</v>
      </c>
      <c r="E15" s="6">
        <f>D15*$B$2</f>
        <v>12</v>
      </c>
      <c r="F15" t="s">
        <v>19</v>
      </c>
      <c r="G15" s="8">
        <f>E15*3.02</f>
        <v>36.24</v>
      </c>
    </row>
    <row r="16">
      <c r="A16" t="s">
        <v>41</v>
      </c>
      <c r="B16" t="s">
        <v>42</v>
      </c>
      <c r="C16" t="s">
        <v>43</v>
      </c>
      <c r="D16" s="4">
        <v>0.25</v>
      </c>
      <c r="E16" s="6">
        <f>D16*$B$2</f>
        <v>0.25</v>
      </c>
      <c r="F16" t="s">
        <v>19</v>
      </c>
      <c r="G16" s="8">
        <f>E16*9.26</f>
        <v>2.315</v>
      </c>
    </row>
    <row r="17">
      <c r="A17" t="s">
        <v>44</v>
      </c>
      <c r="B17" t="s">
        <v>45</v>
      </c>
      <c r="C17" t="s">
        <v>43</v>
      </c>
      <c r="D17" s="4">
        <v>2.5</v>
      </c>
      <c r="E17" s="6">
        <f>D17*$B$2</f>
        <v>2.5</v>
      </c>
      <c r="F17" t="s">
        <v>19</v>
      </c>
      <c r="G17" s="8">
        <f>E17*2.17</f>
        <v>5.425</v>
      </c>
    </row>
    <row r="18">
      <c r="A18" t="s">
        <v>46</v>
      </c>
      <c r="B18" t="s">
        <v>47</v>
      </c>
      <c r="C18" t="s">
        <v>43</v>
      </c>
      <c r="D18" s="4">
        <v>12</v>
      </c>
      <c r="E18" s="6">
        <f>D18*$B$2</f>
        <v>12</v>
      </c>
      <c r="F18" t="s">
        <v>19</v>
      </c>
      <c r="G18" s="8">
        <f>E18*2.4</f>
        <v>28.8</v>
      </c>
    </row>
    <row r="19">
      <c r="A19" t="s">
        <v>48</v>
      </c>
      <c r="B19" t="s">
        <v>49</v>
      </c>
      <c r="C19" t="s">
        <v>43</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19</v>
      </c>
    </row>
    <row r="4">
      <c r="A4">
        <v>1</v>
      </c>
      <c r="B4" t="s">
        <v>68</v>
      </c>
      <c r="C4" t="s">
        <v>67</v>
      </c>
      <c r="D4" s="6">
        <f>'Besoins'!$B$2*12</f>
        <v>12</v>
      </c>
      <c r="E4" t="s">
        <v>19</v>
      </c>
    </row>
    <row r="5">
      <c r="A5">
        <v>1</v>
      </c>
      <c r="B5" t="s">
        <v>69</v>
      </c>
      <c r="C5" t="s">
        <v>67</v>
      </c>
      <c r="D5" s="6">
        <f>'Besoins'!$B$2*4</f>
        <v>4</v>
      </c>
      <c r="E5" t="s">
        <v>19</v>
      </c>
    </row>
    <row r="6">
      <c r="A6">
        <v>1</v>
      </c>
      <c r="B6" t="s">
        <v>70</v>
      </c>
      <c r="C6" t="s">
        <v>67</v>
      </c>
      <c r="D6" s="6">
        <f>'Besoins'!$B$2*0.25</f>
        <v>0.25</v>
      </c>
      <c r="E6" t="s">
        <v>19</v>
      </c>
    </row>
    <row r="7">
      <c r="A7">
        <v>1</v>
      </c>
      <c r="B7" t="s">
        <v>71</v>
      </c>
      <c r="C7" t="s">
        <v>67</v>
      </c>
      <c r="D7" s="6">
        <f>'Besoins'!$B$2*2.5</f>
        <v>2.5</v>
      </c>
      <c r="E7" t="s">
        <v>19</v>
      </c>
    </row>
    <row r="8">
      <c r="A8">
        <v>1</v>
      </c>
      <c r="B8" t="s">
        <v>72</v>
      </c>
      <c r="C8" t="s">
        <v>67</v>
      </c>
      <c r="D8" s="6">
        <f>'Besoins'!$B$2*3</f>
        <v>3</v>
      </c>
      <c r="E8" t="s">
        <v>19</v>
      </c>
    </row>
    <row r="9">
      <c r="A9">
        <v>1</v>
      </c>
      <c r="B9" t="s">
        <v>73</v>
      </c>
      <c r="C9" t="s">
        <v>74</v>
      </c>
      <c r="D9" s="6">
        <f>'Besoins'!$B$2*0.25</f>
        <v>0.25</v>
      </c>
      <c r="E9" t="s">
        <v>15</v>
      </c>
    </row>
    <row r="10">
      <c r="A10">
        <v>1</v>
      </c>
      <c r="B10" t="s">
        <v>75</v>
      </c>
      <c r="C10" t="s">
        <v>67</v>
      </c>
      <c r="D10" s="6">
        <f>'Besoins'!$B$2*1</f>
        <v>1</v>
      </c>
      <c r="E10" t="s">
        <v>19</v>
      </c>
    </row>
    <row r="11">
      <c r="A11">
        <v>1</v>
      </c>
      <c r="B11" t="s">
        <v>76</v>
      </c>
      <c r="C11" t="s">
        <v>67</v>
      </c>
      <c r="D11" s="6">
        <f>'Besoins'!$B$2*0.05</f>
        <v>0.05</v>
      </c>
      <c r="E11" t="s">
        <v>19</v>
      </c>
    </row>
    <row r="12">
      <c r="A12">
        <v>1</v>
      </c>
      <c r="B12" t="s">
        <v>77</v>
      </c>
      <c r="C12" t="s">
        <v>67</v>
      </c>
      <c r="D12" s="6">
        <f>'Besoins'!$B$2*0.02</f>
        <v>0.02</v>
      </c>
      <c r="E12" t="s">
        <v>19</v>
      </c>
    </row>
    <row r="13">
      <c r="A13">
        <v>1</v>
      </c>
      <c r="B13" t="s">
        <v>78</v>
      </c>
      <c r="C13" t="s">
        <v>67</v>
      </c>
      <c r="D13" s="6">
        <f>'Besoins'!$B$2*0.002</f>
        <v>0.002</v>
      </c>
      <c r="E13" t="s">
        <v>19</v>
      </c>
    </row>
    <row r="14">
      <c r="A14">
        <v>1</v>
      </c>
      <c r="B14" t="s">
        <v>79</v>
      </c>
      <c r="C14" t="s">
        <v>65</v>
      </c>
      <c r="D14" s="6">
        <f>'Besoins'!$B$2*5</f>
        <v>5</v>
      </c>
      <c r="E14" t="s">
        <v>15</v>
      </c>
    </row>
    <row r="15">
      <c r="A15">
        <v>2</v>
      </c>
      <c r="B15" t="s">
        <v>80</v>
      </c>
      <c r="C15" t="s">
        <v>67</v>
      </c>
      <c r="D15" s="6">
        <f>'Besoins'!$B$2*4.875</f>
        <v>4.875</v>
      </c>
      <c r="E15" t="s">
        <v>15</v>
      </c>
    </row>
    <row r="16">
      <c r="A16">
        <v>2</v>
      </c>
      <c r="B16" t="s">
        <v>81</v>
      </c>
      <c r="C16" t="s">
        <v>67</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6">
        <f>Besoins!E18</f>
        <v>12</v>
      </c>
      <c r="D7" t="str">
        <f>Besoins!F18</f>
        <v>kg</v>
      </c>
    </row>
    <row r="8">
      <c r="A8"/>
      <c r="B8" t="str">
        <f>Besoins!B15</f>
        <v>Choux blancs râpés 4G</v>
      </c>
      <c r="C8" s="6">
        <f>Besoins!E15</f>
        <v>12</v>
      </c>
      <c r="D8" t="str">
        <f>Besoins!F15</f>
        <v>kg</v>
      </c>
    </row>
    <row r="9">
      <c r="A9"/>
      <c r="B9" t="str">
        <f>Besoins!B19</f>
        <v>Oignons émincés surgelés</v>
      </c>
      <c r="C9" s="6">
        <f>Besoins!E19</f>
        <v>4</v>
      </c>
      <c r="D9" t="str">
        <f>Besoins!F19</f>
        <v>kg</v>
      </c>
    </row>
    <row r="10">
      <c r="A10"/>
      <c r="B10" t="str">
        <f>Besoins!B16</f>
        <v>Ail haché IQF</v>
      </c>
      <c r="C10" s="6">
        <f>Besoins!E16</f>
        <v>0.25</v>
      </c>
      <c r="D10" t="str">
        <f>Besoins!F16</f>
        <v>kg</v>
      </c>
    </row>
    <row r="11">
      <c r="A11"/>
      <c r="B11" t="str">
        <f>Besoins!B17</f>
        <v>Carottes en rondelles surgelées</v>
      </c>
      <c r="C11" s="6">
        <f>Besoins!E17</f>
        <v>2.5</v>
      </c>
      <c r="D11" t="str">
        <f>Besoins!F17</f>
        <v>kg</v>
      </c>
    </row>
    <row r="12">
      <c r="A12"/>
      <c r="B12" t="str">
        <f>Besoins!B8</f>
        <v>Lardons lardon cru fumé</v>
      </c>
      <c r="C12" s="6">
        <f>Besoins!E8</f>
        <v>3</v>
      </c>
      <c r="D12" t="str">
        <f>Besoins!F8</f>
        <v>kg</v>
      </c>
    </row>
    <row r="13">
      <c r="A13"/>
      <c r="B13" t="s">
        <v>86</v>
      </c>
      <c r="C13" s="6">
        <f>'Besoins'!$B$2*5</f>
        <v>5</v>
      </c>
      <c r="D13" t="s">
        <v>15</v>
      </c>
    </row>
    <row r="14">
      <c r="A14" t="s" s="14">
        <v>87</v>
      </c>
      <c r="B14" t="str" s="11">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88</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89</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4">
        <v>90</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91</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Besoins!B13</f>
        <v>Fonds Brun Lié (Knorr Professional)</v>
      </c>
      <c r="C26" s="6">
        <f>Besoins!E13</f>
        <v>0.125</v>
      </c>
      <c r="D26" t="str">
        <f>Besoins!F13</f>
        <v>kg</v>
      </c>
    </row>
    <row r="27">
      <c r="A27"/>
      <c r="B27"/>
      <c r="C27"/>
      <c r="D27"/>
    </row>
    <row r="28">
      <c r="A28" t="s" s="15">
        <v>92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2026-09-27T10:16:43Z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2026-09-27T10:16:43Z</dcterms:modified>
  <cp:revision>1</cp:revision>
</cp:coreProperties>
</file>