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<sst xmlns="http://schemas.openxmlformats.org/spreadsheetml/2006/main" count="113" uniqueCount="113">
  <si>
    <t>Fiche technique</t>
  </si>
  <si>
    <t>Nom</t>
  </si>
  <si>
    <t>EMBEURRÉE DE CHOUX (COLLECTIVITÉ)</t>
  </si>
  <si>
    <t>Code</t>
  </si>
  <si>
    <t>GRO_CDC_172B</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</si>
  <si>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</si>
  <si>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</si>
  <si>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</si>
  <si>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</si>
  <si>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</si>
  <si>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</si>
  <si>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</si>
  <si>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</si>
  <si>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</si>
  <si>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</si>
  <si>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</si>
  <si>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</si>
  <si>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</si>
  <si>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</si>
  <si>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</si>
  <si>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12:16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</si>
  <si>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</si>
  <si>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</si>
  <si>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</si>
  <si>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</si>
  <si>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</si>
  <si>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</si>
  <si>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</si>
  <si>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</si>
  <si>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</si>
  <si>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</si>
  <si>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</si>
  <si>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</si>
  <si>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</si>
  <si>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</si>
  <si>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RNM100733</t>
  </si>
  <si>
    <t>Lardons lardon cru fumé</t>
  </si>
  <si>
    <t>Charcuterie</t>
  </si>
  <si>
    <t>kg</t>
  </si>
  <si>
    <t>EPI-PIMENT-CAYE</t>
  </si>
  <si>
    <t>Piment de Cayenne</t>
  </si>
  <si>
    <t>Épices en poudre et graines</t>
  </si>
  <si>
    <t>EPI-POIVRE-NOIR</t>
  </si>
  <si>
    <t>Poivre noir moulu</t>
  </si>
  <si>
    <t>MEL-HERBES-PRO</t>
  </si>
  <si>
    <t>Herbes de Provence</t>
  </si>
  <si>
    <t>Mélanges et épices composées</t>
  </si>
  <si>
    <t>RNME101405</t>
  </si>
  <si>
    <t>Huile de tournesol bidon 5L</t>
  </si>
  <si>
    <t>Assaisonnements et corps gras</t>
  </si>
  <si>
    <t>u</t>
  </si>
  <si>
    <t>KNORR-FBLIE-STD</t>
  </si>
  <si>
    <t>Fonds Brun Lié (Knorr Professional)</t>
  </si>
  <si>
    <t>Fonds déshydratés et poudres</t>
  </si>
  <si>
    <t>MARG-PATISSERIE</t>
  </si>
  <si>
    <t>Margarine de pâtisserie 80% MG</t>
  </si>
  <si>
    <t>Beurres et margarines</t>
  </si>
  <si>
    <t>RNM4G100912</t>
  </si>
  <si>
    <t>Choux blancs râpés 4G</t>
  </si>
  <si>
    <t>Légumes 4ème et 5ème gamme</t>
  </si>
  <si>
    <t>RNMS00812</t>
  </si>
  <si>
    <t>Ail haché IQF</t>
  </si>
  <si>
    <t>Légumes surgelés</t>
  </si>
  <si>
    <t>RNMS00751</t>
  </si>
  <si>
    <t>Carottes en rondelles surgelées</t>
  </si>
  <si>
    <t>CHOUV-EM-SURG</t>
  </si>
  <si>
    <t>Chou vert émincé surgelé (sachet 2,5 kg)</t>
  </si>
  <si>
    <t>RNMS00780</t>
  </si>
  <si>
    <t>Oignons émincés surgelés</t>
  </si>
  <si>
    <t>Total</t>
  </si>
  <si>
    <t>Niveau</t>
  </si>
  <si>
    <t>Composant</t>
  </si>
  <si>
    <t>Type</t>
  </si>
  <si>
    <t>Quantité (pour 100 pc)</t>
  </si>
  <si>
    <t>recette</t>
  </si>
  <si>
    <t>Garnitures et légumes collectivité</t>
  </si>
  <si>
    <t xml:space="preserve">    ↳ Chou vert émincé surgelé (sachet 2,5 kg)</t>
  </si>
  <si>
    <t>matiere</t>
  </si>
  <si>
    <t xml:space="preserve">    ↳ Choux blancs râpés 4G</t>
  </si>
  <si>
    <t xml:space="preserve">    ↳ Oignons émincés surgelés</t>
  </si>
  <si>
    <t xml:space="preserve">    ↳ Ail haché IQF</t>
  </si>
  <si>
    <t xml:space="preserve">    ↳ Carottes en rondelles surgelées</t>
  </si>
  <si>
    <t xml:space="preserve">    ↳ Lardons lardon cru fumé</t>
  </si>
  <si>
    <t xml:space="preserve">    ↳ HUILE TOURNESOL (L)</t>
  </si>
  <si>
    <t>Conversions diverses</t>
  </si>
  <si>
    <t xml:space="preserve">        ↳ Huile de tournesol bidon 5L</t>
  </si>
  <si>
    <t xml:space="preserve">    ↳ Margarine de pâtisserie 80% MG</t>
  </si>
  <si>
    <t xml:space="preserve">    ↳ Herbes de Provence</t>
  </si>
  <si>
    <t xml:space="preserve">    ↳ Poivre noir moulu</t>
  </si>
  <si>
    <t xml:space="preserve">    ↳ Piment de Cayenne</t>
  </si>
  <si>
    <t xml:space="preserve">    ↳ Fond brun lie reconstitue (collectivite)</t>
  </si>
  <si>
    <t>Préparations de base collectivité</t>
  </si>
  <si>
    <t xml:space="preserve">        ↳ Eau (robinet - moy. France 2026)</t>
  </si>
  <si>
    <t xml:space="preserve">        ↳ Fonds Brun Lié (Knorr Professional)</t>
  </si>
  <si>
    <t>Recette</t>
  </si>
  <si>
    <t>#</t>
  </si>
  <si>
    <t>Verbe</t>
  </si>
  <si>
    <t>Étape</t>
  </si>
  <si>
    <t>Précision technique</t>
  </si>
  <si>
    <t>Durée</t>
  </si>
  <si>
    <t>Fond brun lie reconstitue (collectivite)</t>
  </si>
  <si>
    <t>DISSOUDRE</t>
  </si>
  <si>
    <t>Délayer la poudre dans l'eau froide en fouettant, puis porter à ébullition en remuant régulièrement.</t>
  </si>
  <si>
    <t>Fiche technique — EMBEURRÉE DE CHOUX (COLLECTIVITÉ)</t>
  </si>
  <si>
    <t>EMBEURRÉE DE CHOUX (COLLECTIVITÉ)  GRO_CDC_172B</t>
  </si>
  <si>
    <t>1.</t>
  </si>
  <si>
    <t>2.</t>
  </si>
  <si>
    <t xml:space="preserve">    Fond brun lie reconstitue (collectivite)</t>
  </si>
  <si>
    <t>3.</t>
  </si>
  <si>
    <t xml:space="preserve">    HUILE TOURNESOL (L) (conv.)</t>
  </si>
  <si>
    <t>4.</t>
  </si>
  <si>
    <t>5.</t>
  </si>
  <si>
    <t>↳ Fond brun lie reconstitue (collectivite)  GRO-FOND-BRUN</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</si>
</sst>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123.0643125</v>
      </c>
    </row>
    <row r="12">
      <c r="A12" t="s" s="3">
        <v>16</v>
      </c>
      <c r="B12" s="4">
        <v>1.230643125</v>
      </c>
    </row>
    <row r="13">
      <c r="A13"/>
      <c r="B13"/>
    </row>
    <row r="14">
      <c r="A14" t="s" s="5">
        <v>17</v>
      </c>
      <c r="B14" t="s" s="5">
        <v>14</v>
      </c>
    </row>
    <row r="15">
      <c r="A15" t="s" s="5">
        <v>18</v>
      </c>
      <c r="B15" s="6">
        <v>123.0643125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4.875</v>
      </c>
      <c r="E7" s="11">
        <f>D7*$B$2</f>
        <v>4.875</v>
      </c>
      <c r="F7" t="s">
        <v>34</v>
      </c>
      <c r="G7" s="4">
        <f>E7*0.0043</f>
        <v>0.020963</v>
      </c>
    </row>
    <row r="8">
      <c r="A8" t="s">
        <v>35</v>
      </c>
      <c r="B8" t="s">
        <v>36</v>
      </c>
      <c r="C8" t="s">
        <v>37</v>
      </c>
      <c r="D8" s="9">
        <v>3</v>
      </c>
      <c r="E8" s="11">
        <f>D8*$B$2</f>
        <v>3</v>
      </c>
      <c r="F8" t="s">
        <v>38</v>
      </c>
      <c r="G8" s="4">
        <f>E8*8.96</f>
        <v>26.88</v>
      </c>
    </row>
    <row r="9">
      <c r="A9" t="s">
        <v>39</v>
      </c>
      <c r="B9" t="s">
        <v>40</v>
      </c>
      <c r="C9" t="s">
        <v>41</v>
      </c>
      <c r="D9" s="9">
        <v>0.002</v>
      </c>
      <c r="E9" s="11">
        <f>D9*$B$2</f>
        <v>0.002</v>
      </c>
      <c r="F9" t="s">
        <v>38</v>
      </c>
      <c r="G9" s="4">
        <f>E9*9.8</f>
        <v>0.0196</v>
      </c>
    </row>
    <row r="10">
      <c r="A10" t="s">
        <v>42</v>
      </c>
      <c r="B10" t="s">
        <v>43</v>
      </c>
      <c r="C10" t="s">
        <v>41</v>
      </c>
      <c r="D10" s="9">
        <v>0.02</v>
      </c>
      <c r="E10" s="11">
        <f>D10*$B$2</f>
        <v>0.02</v>
      </c>
      <c r="F10" t="s">
        <v>38</v>
      </c>
      <c r="G10" s="4">
        <f>E10*12.5</f>
        <v>0.25</v>
      </c>
    </row>
    <row r="11">
      <c r="A11" t="s">
        <v>44</v>
      </c>
      <c r="B11" t="s">
        <v>45</v>
      </c>
      <c r="C11" t="s">
        <v>46</v>
      </c>
      <c r="D11" s="9">
        <v>0.05</v>
      </c>
      <c r="E11" s="11">
        <f>D11*$B$2</f>
        <v>0.05</v>
      </c>
      <c r="F11" t="s">
        <v>38</v>
      </c>
      <c r="G11" s="4">
        <f>E11*9.5</f>
        <v>0.475</v>
      </c>
    </row>
    <row r="12">
      <c r="A12" t="s">
        <v>47</v>
      </c>
      <c r="B12" t="s">
        <v>48</v>
      </c>
      <c r="C12" t="s">
        <v>49</v>
      </c>
      <c r="D12" s="9">
        <v>0.05</v>
      </c>
      <c r="E12" s="11">
        <f>D12*$B$2</f>
        <v>0.05</v>
      </c>
      <c r="F12" t="s">
        <v>50</v>
      </c>
      <c r="G12" s="4">
        <f>E12*20.35</f>
        <v>1.0175</v>
      </c>
    </row>
    <row r="13">
      <c r="A13" t="s">
        <v>51</v>
      </c>
      <c r="B13" t="s">
        <v>52</v>
      </c>
      <c r="C13" t="s">
        <v>53</v>
      </c>
      <c r="D13" s="9">
        <v>0.125</v>
      </c>
      <c r="E13" s="11">
        <f>D13*$B$2</f>
        <v>0.125</v>
      </c>
      <c r="F13" t="s">
        <v>38</v>
      </c>
      <c r="G13" s="4">
        <f>E13*19.69</f>
        <v>2.46125</v>
      </c>
    </row>
    <row r="14">
      <c r="A14" t="s">
        <v>54</v>
      </c>
      <c r="B14" t="s">
        <v>55</v>
      </c>
      <c r="C14" t="s">
        <v>56</v>
      </c>
      <c r="D14" s="9">
        <v>1</v>
      </c>
      <c r="E14" s="11">
        <f>D14*$B$2</f>
        <v>1</v>
      </c>
      <c r="F14" t="s">
        <v>38</v>
      </c>
      <c r="G14" s="4">
        <f>E14*3.6</f>
        <v>3.6</v>
      </c>
    </row>
    <row r="15">
      <c r="A15" t="s">
        <v>57</v>
      </c>
      <c r="B15" t="s">
        <v>58</v>
      </c>
      <c r="C15" t="s">
        <v>59</v>
      </c>
      <c r="D15" s="9">
        <v>12</v>
      </c>
      <c r="E15" s="11">
        <f>D15*$B$2</f>
        <v>12</v>
      </c>
      <c r="F15" t="s">
        <v>38</v>
      </c>
      <c r="G15" s="4">
        <f>E15*3.02</f>
        <v>36.24</v>
      </c>
    </row>
    <row r="16">
      <c r="A16" t="s">
        <v>60</v>
      </c>
      <c r="B16" t="s">
        <v>61</v>
      </c>
      <c r="C16" t="s">
        <v>62</v>
      </c>
      <c r="D16" s="9">
        <v>0.25</v>
      </c>
      <c r="E16" s="11">
        <f>D16*$B$2</f>
        <v>0.25</v>
      </c>
      <c r="F16" t="s">
        <v>38</v>
      </c>
      <c r="G16" s="4">
        <f>E16*9.26</f>
        <v>2.315</v>
      </c>
    </row>
    <row r="17">
      <c r="A17" t="s">
        <v>63</v>
      </c>
      <c r="B17" t="s">
        <v>64</v>
      </c>
      <c r="C17" t="s">
        <v>62</v>
      </c>
      <c r="D17" s="9">
        <v>2.5</v>
      </c>
      <c r="E17" s="11">
        <f>D17*$B$2</f>
        <v>2.5</v>
      </c>
      <c r="F17" t="s">
        <v>38</v>
      </c>
      <c r="G17" s="4">
        <f>E17*2.17</f>
        <v>5.425</v>
      </c>
    </row>
    <row r="18">
      <c r="A18" t="s">
        <v>65</v>
      </c>
      <c r="B18" t="s">
        <v>66</v>
      </c>
      <c r="C18" t="s">
        <v>62</v>
      </c>
      <c r="D18" s="9">
        <v>12</v>
      </c>
      <c r="E18" s="11">
        <f>D18*$B$2</f>
        <v>12</v>
      </c>
      <c r="F18" t="s">
        <v>38</v>
      </c>
      <c r="G18" s="4">
        <f>E18*2.4</f>
        <v>28.8</v>
      </c>
    </row>
    <row r="19">
      <c r="A19" t="s">
        <v>67</v>
      </c>
      <c r="B19" t="s">
        <v>68</v>
      </c>
      <c r="C19" t="s">
        <v>62</v>
      </c>
      <c r="D19" s="9">
        <v>4</v>
      </c>
      <c r="E19" s="11">
        <f>D19*$B$2</f>
        <v>4</v>
      </c>
      <c r="F19" t="s">
        <v>38</v>
      </c>
      <c r="G19" s="4">
        <f>E19*3.89</f>
        <v>15.56</v>
      </c>
    </row>
    <row r="20">
      <c r="A20"/>
      <c r="B20"/>
      <c r="C20"/>
      <c r="D20"/>
      <c r="E20"/>
      <c r="F20" t="s" s="3">
        <v>69</v>
      </c>
      <c r="G20" s="12">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70</v>
      </c>
      <c r="B1" t="s" s="2">
        <v>71</v>
      </c>
      <c r="C1" t="s" s="2">
        <v>72</v>
      </c>
      <c r="D1" t="s" s="2">
        <v>73</v>
      </c>
      <c r="E1" t="s" s="2">
        <v>29</v>
      </c>
      <c r="F1" t="s" s="2">
        <v>5</v>
      </c>
    </row>
    <row r="2">
      <c r="A2">
        <v>0</v>
      </c>
      <c r="B2" t="s">
        <v>2</v>
      </c>
      <c r="C2" t="s">
        <v>74</v>
      </c>
      <c r="D2" s="11">
        <v>100</v>
      </c>
      <c r="E2" t="s">
        <v>24</v>
      </c>
      <c r="F2" t="s">
        <v>75</v>
      </c>
    </row>
    <row r="3">
      <c r="A3">
        <v>1</v>
      </c>
      <c r="B3" t="s">
        <v>76</v>
      </c>
      <c r="C3" t="s">
        <v>77</v>
      </c>
      <c r="D3" s="11">
        <v>12</v>
      </c>
      <c r="E3" t="s">
        <v>38</v>
      </c>
      <c r="F3" t="s">
        <v>62</v>
      </c>
    </row>
    <row r="4">
      <c r="A4">
        <v>1</v>
      </c>
      <c r="B4" t="s">
        <v>78</v>
      </c>
      <c r="C4" t="s">
        <v>77</v>
      </c>
      <c r="D4" s="11">
        <v>12</v>
      </c>
      <c r="E4" t="s">
        <v>38</v>
      </c>
      <c r="F4" t="s">
        <v>59</v>
      </c>
    </row>
    <row r="5">
      <c r="A5">
        <v>1</v>
      </c>
      <c r="B5" t="s">
        <v>79</v>
      </c>
      <c r="C5" t="s">
        <v>77</v>
      </c>
      <c r="D5" s="11">
        <v>4</v>
      </c>
      <c r="E5" t="s">
        <v>38</v>
      </c>
      <c r="F5" t="s">
        <v>62</v>
      </c>
    </row>
    <row r="6">
      <c r="A6">
        <v>1</v>
      </c>
      <c r="B6" t="s">
        <v>80</v>
      </c>
      <c r="C6" t="s">
        <v>77</v>
      </c>
      <c r="D6" s="11">
        <v>0.25</v>
      </c>
      <c r="E6" t="s">
        <v>38</v>
      </c>
      <c r="F6" t="s">
        <v>62</v>
      </c>
    </row>
    <row r="7">
      <c r="A7">
        <v>1</v>
      </c>
      <c r="B7" t="s">
        <v>81</v>
      </c>
      <c r="C7" t="s">
        <v>77</v>
      </c>
      <c r="D7" s="11">
        <v>2.5</v>
      </c>
      <c r="E7" t="s">
        <v>38</v>
      </c>
      <c r="F7" t="s">
        <v>62</v>
      </c>
    </row>
    <row r="8">
      <c r="A8">
        <v>1</v>
      </c>
      <c r="B8" t="s">
        <v>82</v>
      </c>
      <c r="C8" t="s">
        <v>77</v>
      </c>
      <c r="D8" s="11">
        <v>3</v>
      </c>
      <c r="E8" t="s">
        <v>38</v>
      </c>
      <c r="F8" t="s">
        <v>37</v>
      </c>
    </row>
    <row r="9">
      <c r="A9">
        <v>1</v>
      </c>
      <c r="B9" t="s">
        <v>83</v>
      </c>
      <c r="C9" t="s">
        <v>74</v>
      </c>
      <c r="D9" s="11">
        <v>0.25</v>
      </c>
      <c r="E9" t="s">
        <v>34</v>
      </c>
      <c r="F9" t="s">
        <v>84</v>
      </c>
    </row>
    <row r="10">
      <c r="A10">
        <v>2</v>
      </c>
      <c r="B10" t="s">
        <v>85</v>
      </c>
      <c r="C10" t="s">
        <v>77</v>
      </c>
      <c r="D10" s="11">
        <v>0.05</v>
      </c>
      <c r="E10" t="s">
        <v>50</v>
      </c>
      <c r="F10" t="s">
        <v>49</v>
      </c>
    </row>
    <row r="11">
      <c r="A11">
        <v>1</v>
      </c>
      <c r="B11" t="s">
        <v>86</v>
      </c>
      <c r="C11" t="s">
        <v>77</v>
      </c>
      <c r="D11" s="11">
        <v>1</v>
      </c>
      <c r="E11" t="s">
        <v>38</v>
      </c>
      <c r="F11" t="s">
        <v>56</v>
      </c>
    </row>
    <row r="12">
      <c r="A12">
        <v>1</v>
      </c>
      <c r="B12" t="s">
        <v>87</v>
      </c>
      <c r="C12" t="s">
        <v>77</v>
      </c>
      <c r="D12" s="11">
        <v>0.05</v>
      </c>
      <c r="E12" t="s">
        <v>38</v>
      </c>
      <c r="F12" t="s">
        <v>46</v>
      </c>
    </row>
    <row r="13">
      <c r="A13">
        <v>1</v>
      </c>
      <c r="B13" t="s">
        <v>88</v>
      </c>
      <c r="C13" t="s">
        <v>77</v>
      </c>
      <c r="D13" s="11">
        <v>0.02</v>
      </c>
      <c r="E13" t="s">
        <v>38</v>
      </c>
      <c r="F13" t="s">
        <v>41</v>
      </c>
    </row>
    <row r="14">
      <c r="A14">
        <v>1</v>
      </c>
      <c r="B14" t="s">
        <v>89</v>
      </c>
      <c r="C14" t="s">
        <v>77</v>
      </c>
      <c r="D14" s="11">
        <v>0.002</v>
      </c>
      <c r="E14" t="s">
        <v>38</v>
      </c>
      <c r="F14" t="s">
        <v>41</v>
      </c>
    </row>
    <row r="15">
      <c r="A15">
        <v>1</v>
      </c>
      <c r="B15" t="s">
        <v>90</v>
      </c>
      <c r="C15" t="s">
        <v>74</v>
      </c>
      <c r="D15" s="11">
        <v>5</v>
      </c>
      <c r="E15" t="s">
        <v>34</v>
      </c>
      <c r="F15" t="s">
        <v>91</v>
      </c>
    </row>
    <row r="16">
      <c r="A16">
        <v>2</v>
      </c>
      <c r="B16" t="s">
        <v>92</v>
      </c>
      <c r="C16" t="s">
        <v>77</v>
      </c>
      <c r="D16" s="11">
        <v>4.875</v>
      </c>
      <c r="E16" t="s">
        <v>34</v>
      </c>
      <c r="F16" t="s">
        <v>33</v>
      </c>
    </row>
    <row r="17">
      <c r="A17">
        <v>2</v>
      </c>
      <c r="B17" t="s">
        <v>93</v>
      </c>
      <c r="C17" t="s">
        <v>77</v>
      </c>
      <c r="D17" s="11">
        <v>0.125</v>
      </c>
      <c r="E17" t="s">
        <v>38</v>
      </c>
      <c r="F17" t="s">
        <v>53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94</v>
      </c>
      <c r="B1" t="s" s="2">
        <v>95</v>
      </c>
      <c r="C1" t="s" s="2">
        <v>96</v>
      </c>
      <c r="D1" t="s" s="2">
        <v>97</v>
      </c>
      <c r="E1" t="s" s="2">
        <v>98</v>
      </c>
      <c r="F1" t="s" s="2">
        <v>99</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 chou vert émincé surgelé, le chou blanc râpé, les lardons fumés et les légumes surgelés suivant la procédure. Réserver au froid en attente d'utilisation. Dans une russe, réaliser 5 litres de jus de veau lié à partir de fond déshydraté, en se reportant aux recommandations du fabricant. Maintenir au chaud en attente d'utilisation.</t>
        </is>
      </c>
      <c r="E3" t="s" s="13"/>
      <c r="F3"/>
    </row>
    <row r="4">
      <c r="A4" t="s">
        <v>2</v>
      </c>
      <c r="B4">
        <v>3</v>
      </c>
      <c r="C4"/>
      <c r="D4" t="inlineStr" s="13">
        <is>
          <t>Marquer la cuisson des choux — Pas de blanchiment : le chou vert surgelé est déjà blanchi et le chou blanc râpé compote directement. Dans la sauteuse, faire revenir les lardons fumés à l'huile et à la margarine, avec les oignons émincés. Ajouter les carottes en rondelles, l'ail haché et les herbes de Provence. Mélanger les légumes et les lardons ensemble. Cuire 5 minutes. Ajouter l'émincé de choux, le poivre de Cayenne, le poivre et le jus de veau lié (le livre ajoute aussi le sel : ⚠️☢️ ATTENTION : LES LARDONS FUMÉS ET LE JUS LIÉ SONT DÉJÀ SALÉS — NE PAS SALER, GOÛTER AVANT DE RECTIFIER ⚠️☢️). Mélanger tous les éléments. Cuire à couvert et laisser compoter à feu doux durant 35 minutes environ. Contrôler la cuisson. Vérifier l'assaisonnement. Respecter la procédure de fin de cuisson.</t>
        </is>
      </c>
      <c r="E4" t="s" s="13"/>
      <c r="F4"/>
    </row>
    <row r="5">
      <c r="A5" t="s">
        <v>2</v>
      </c>
      <c r="B5">
        <v>4</v>
      </c>
      <c r="C5"/>
      <c r="D5" t="inlineStr" s="13">
        <is>
          <t>Pour la cuisson au four — Procéder de la même manière. Préchauffer le four sur la position chaleur mixte à + 170 °C. Répartir tous les éléments dans 5 bacs GN 1/1 H 100. Couvrir. Étager les bacs sur l'échelle de cuisson. Enfourner et cuire pendant 30 minutes environ. Exécuter les mêmes contrôles.</t>
        </is>
      </c>
      <c r="E5" t="s" s="13"/>
      <c r="F5"/>
    </row>
    <row r="6">
      <c r="A6" t="s">
        <v>2</v>
      </c>
      <c r="B6">
        <v>5</v>
      </c>
      <c r="C6"/>
      <c r="D6" t="inlineStr" s="13">
        <is>
          <t>Servir — Servir l'embeurrée de choux en accompagnement de viandes, de volailles braisées ou rôties. Le jus de veau lié peut être remplacé par du jus de viande choisi en fonction de la viande d'accompagnement.</t>
        </is>
      </c>
      <c r="E6" t="s" s="13"/>
      <c r="F6"/>
    </row>
    <row r="7">
      <c r="A7" t="s">
        <v>100</v>
      </c>
      <c r="B7">
        <v>1</v>
      </c>
      <c r="C7" t="s">
        <v>101</v>
      </c>
      <c r="D7" t="s" s="13">
        <v>102</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103</v>
      </c>
      <c r="B1"/>
      <c r="C1"/>
      <c r="D1"/>
    </row>
    <row r="2">
      <c r="A2" t="str" s="14">
        <f>"GRO_CDC_172B · GRO.GARNITUR · référence : "&amp;Besoins!B3&amp;" "&amp;Besoins!C3&amp;" · multiplicateur réglable sur la feuille ""Besoins"""</f>
        <v>GRO_CDC_172B · GRO.GARNITUR · référence : 100 pc · multiplicateur réglable sur la feuille </v>
      </c>
      <c r="B2"/>
      <c r="C2"/>
      <c r="D2"/>
    </row>
    <row r="3">
      <c r="A3"/>
      <c r="B3"/>
      <c r="C3"/>
      <c r="D3"/>
    </row>
    <row r="4">
      <c r="A4" t="s" s="15">
        <v>104</v>
      </c>
      <c r="B4"/>
      <c r="C4"/>
      <c r="D4"/>
    </row>
    <row r="5">
      <c r="A5" t="s" s="16">
        <v>105</v>
      </c>
      <c r="B5" t="str" s="13">
        <f>Procedure!D2</f>
        <v>Mise en place du poste de travail — Vérifier les D.L.C., peser les denrées, sélectionner le matériel nécessaire. Laver et désinfecter le matériel et le poste de travail en suivant les protocoles.</v>
      </c>
      <c r="C5"/>
      <c r="D5"/>
    </row>
    <row r="6">
      <c r="A6" t="s" s="16">
        <v>106</v>
      </c>
      <c r="B6" t="str" s="13">
        <f>Procedure!D3</f>
        <v>Préparations préliminaires — Déconditionner le chou vert émincé surgelé, le chou blanc râpé, les lardons fumés et les légumes surgelés suivant la procédure. Réserver au froid en attente d'utilisation. Dans une russe, réaliser 5 litres de jus de veau lié à partir de fond déshydraté, en se reportant aux recommandations du fabricant. Maintenir au chaud en attente d'utilisation.</v>
      </c>
      <c r="C6"/>
      <c r="D6"/>
    </row>
    <row r="7">
      <c r="A7"/>
      <c r="B7" t="str">
        <f>Besoins!B18</f>
        <v>Chou vert émincé surgelé (sachet 2,5 kg)</v>
      </c>
      <c r="C7" s="11">
        <f>Besoins!E18</f>
        <v>12</v>
      </c>
      <c r="D7" t="str">
        <f>Besoins!F18</f>
        <v>kg</v>
      </c>
    </row>
    <row r="8">
      <c r="A8"/>
      <c r="B8" t="str">
        <f>Besoins!B15</f>
        <v>Choux blancs râpés 4G</v>
      </c>
      <c r="C8" s="11">
        <f>Besoins!E15</f>
        <v>12</v>
      </c>
      <c r="D8" t="str">
        <f>Besoins!F15</f>
        <v>kg</v>
      </c>
    </row>
    <row r="9">
      <c r="A9"/>
      <c r="B9" t="str">
        <f>Besoins!B19</f>
        <v>Oignons émincés surgelés</v>
      </c>
      <c r="C9" s="11">
        <f>Besoins!E19</f>
        <v>4</v>
      </c>
      <c r="D9" t="str">
        <f>Besoins!F19</f>
        <v>kg</v>
      </c>
    </row>
    <row r="10">
      <c r="A10"/>
      <c r="B10" t="str">
        <f>Besoins!B16</f>
        <v>Ail haché IQF</v>
      </c>
      <c r="C10" s="11">
        <f>Besoins!E16</f>
        <v>0.25</v>
      </c>
      <c r="D10" t="str">
        <f>Besoins!F16</f>
        <v>kg</v>
      </c>
    </row>
    <row r="11">
      <c r="A11"/>
      <c r="B11" t="str">
        <f>Besoins!B17</f>
        <v>Carottes en rondelles surgelées</v>
      </c>
      <c r="C11" s="11">
        <f>Besoins!E17</f>
        <v>2.5</v>
      </c>
      <c r="D11" t="str">
        <f>Besoins!F17</f>
        <v>kg</v>
      </c>
    </row>
    <row r="12">
      <c r="A12"/>
      <c r="B12" t="str">
        <f>Besoins!B8</f>
        <v>Lardons lardon cru fumé</v>
      </c>
      <c r="C12" s="11">
        <f>Besoins!E8</f>
        <v>3</v>
      </c>
      <c r="D12" t="str">
        <f>Besoins!F8</f>
        <v>kg</v>
      </c>
    </row>
    <row r="13">
      <c r="A13"/>
      <c r="B13" t="s">
        <v>107</v>
      </c>
      <c r="C13" s="11">
        <f>'Besoins'!$B$2*5</f>
        <v>5</v>
      </c>
      <c r="D13" t="s">
        <v>34</v>
      </c>
    </row>
    <row r="14">
      <c r="A14" t="s" s="16">
        <v>108</v>
      </c>
      <c r="B14" t="str" s="13">
        <f>Procedure!D4</f>
        <v>Marquer la cuisson des choux — Pas de blanchiment : le chou vert surgelé est déjà blanchi et le chou blanc râpé compote directement. Dans la sauteuse, faire revenir les lardons fumés à l'huile et à la margarine, avec les oignons émincés. Ajouter les carottes en rondelles, l'ail haché et les herbes de Provence. Mélanger les légumes et les lardons ensemble. Cuire 5 minutes. Ajouter l'émincé de choux, le poivre de Cayenne, le poivre et le jus de veau lié (le livre ajoute aussi le sel : ⚠️☢️ ATTENTION : LES LARDONS FUMÉS ET LE JUS LIÉ SONT DÉJÀ SALÉS — NE PAS SALER, GOÛTER AVANT DE RECTIFIER ⚠️☢️). Mélanger tous les éléments. Cuire à couvert et laisser compoter à feu doux durant 35 minutes environ. Contrôler la cuisson. Vérifier l'assaisonnement. Respecter la procédure de fin de cuisson.</v>
      </c>
      <c r="C14"/>
      <c r="D14"/>
    </row>
    <row r="15">
      <c r="A15"/>
      <c r="B15" t="s">
        <v>109</v>
      </c>
      <c r="C15" s="11">
        <f>'Besoins'!$B$2*0.25</f>
        <v>0.25</v>
      </c>
      <c r="D15" t="s">
        <v>34</v>
      </c>
    </row>
    <row r="16">
      <c r="A16"/>
      <c r="B16" t="str">
        <f>Besoins!B14</f>
        <v>Margarine de pâtisserie 80% MG</v>
      </c>
      <c r="C16" s="11">
        <f>Besoins!E14</f>
        <v>1</v>
      </c>
      <c r="D16" t="str">
        <f>Besoins!F14</f>
        <v>kg</v>
      </c>
    </row>
    <row r="17">
      <c r="A17"/>
      <c r="B17" t="str">
        <f>Besoins!B11</f>
        <v>Herbes de Provence</v>
      </c>
      <c r="C17" s="11">
        <f>Besoins!E11</f>
        <v>0.05</v>
      </c>
      <c r="D17" t="str">
        <f>Besoins!F11</f>
        <v>kg</v>
      </c>
    </row>
    <row r="18">
      <c r="A18"/>
      <c r="B18" t="str">
        <f>Besoins!B10</f>
        <v>Poivre noir moulu</v>
      </c>
      <c r="C18" s="11">
        <f>Besoins!E10</f>
        <v>0.02</v>
      </c>
      <c r="D18" t="str">
        <f>Besoins!F10</f>
        <v>kg</v>
      </c>
    </row>
    <row r="19">
      <c r="A19"/>
      <c r="B19" t="str">
        <f>Besoins!B9</f>
        <v>Piment de Cayenne</v>
      </c>
      <c r="C19" s="11">
        <f>Besoins!E9</f>
        <v>0.002</v>
      </c>
      <c r="D19" t="str">
        <f>Besoins!F9</f>
        <v>kg</v>
      </c>
    </row>
    <row r="20">
      <c r="A20" t="s" s="16">
        <v>110</v>
      </c>
      <c r="B20" t="str" s="13">
        <f>Procedure!D5</f>
        <v>Pour la cuisson au four — Procéder de la même manière. Préchauffer le four sur la position chaleur mixte à + 170 °C. Répartir tous les éléments dans 5 bacs GN 1/1 H 100. Couvrir. Étager les bacs sur l'échelle de cuisson. Enfourner et cuire pendant 30 minutes environ. Exécuter les mêmes contrôles.</v>
      </c>
      <c r="C20"/>
      <c r="D20"/>
    </row>
    <row r="21">
      <c r="A21" t="s" s="16">
        <v>111</v>
      </c>
      <c r="B21" t="str" s="13">
        <f>Procedure!D6</f>
        <v>Servir — Servir l'embeurrée de choux en accompagnement de viandes, de volailles braisées ou rôties. Le jus de veau lié peut être remplacé par du jus de viande choisi en fonction de la viande d'accompagnement.</v>
      </c>
      <c r="C21"/>
      <c r="D21"/>
    </row>
    <row r="22">
      <c r="A22"/>
      <c r="B22"/>
      <c r="C22"/>
      <c r="D22"/>
    </row>
    <row r="23">
      <c r="A23" t="s" s="15">
        <v>112</v>
      </c>
      <c r="B23"/>
      <c r="C23"/>
      <c r="D23"/>
    </row>
    <row r="24">
      <c r="A24" t="s" s="16">
        <v>105</v>
      </c>
      <c r="B24" t="str" s="13">
        <f>"[DISSOUDRE] "&amp;Procedure!D7</f>
        <v>[DISSOUDRE] Délayer la poudre dans l'eau froide en fouettant, puis porter à ébullition en remuant régulièrement.</v>
      </c>
      <c r="C24"/>
      <c r="D24"/>
    </row>
    <row r="25">
      <c r="A25"/>
      <c r="B25" t="str">
        <f>Besoins!B7</f>
        <v>Eau (robinet - moy. France 2026)</v>
      </c>
      <c r="C25" s="11">
        <f>Besoins!E7</f>
        <v>4.875</v>
      </c>
      <c r="D25" t="str">
        <f>Besoins!F7</f>
        <v>lt</v>
      </c>
    </row>
    <row r="26">
      <c r="A26"/>
      <c r="B26" t="str">
        <f>Besoins!B13</f>
        <v>Fonds Brun Lié (Knorr Professional)</v>
      </c>
      <c r="C26" s="11">
        <f>Besoins!E13</f>
        <v>0.125</v>
      </c>
      <c r="D26" t="str">
        <f>Besoins!F13</f>
        <v>kg</v>
      </c>
    </row>
    <row r="27">
      <c r="A27"/>
      <c r="B27"/>
      <c r="C27"/>
      <c r="D27"/>
    </row>
    <row r="28">
      <c r="A28" t="s" s="17">
        <v>21</v>
      </c>
      <c r="B28"/>
      <c r="C28"/>
      <c r="D28"/>
    </row>
  </sheetData>
  <sheetProtection sheet="1" formatRows="0" formatColumns="0"/>
  <mergeCells count="11">
    <mergeCell ref="A1:D1"/>
    <mergeCell ref="A2:D2"/>
    <mergeCell ref="A4:D4"/>
    <mergeCell ref="B5:D5"/>
    <mergeCell ref="B6:D6"/>
    <mergeCell ref="B14:D14"/>
    <mergeCell ref="B20:D20"/>
    <mergeCell ref="B21:D21"/>
    <mergeCell ref="A23:D23"/>
    <mergeCell ref="B24:D24"/>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2026-09-27T10:16:32Z</dcterms:created>
  <dc:title>EMBEURRÉE DE CHOUX (COLLECTIVIT</dc:title>
  <dc:subject/>
  <dc:creator>CUIS.web</dc:creator>
  <cp:lastModifiedBy/>
  <cp:keywords/>
  <dc:description>Export automatique — moteur récursif d'origine : Bernard Vandendaele</dc:description>
  <cp:category/>
  <dc:language>en-US</dc:language>
  <dcterms:modified xsi:type="dcterms:W3CDTF">2026-09-27T10:16:32Z</dcterms:modified>
  <cp:revision>1</cp:revision>
</cp:coreProperties>
</file>