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<sst xmlns="http://schemas.openxmlformats.org/spreadsheetml/2006/main" count="103" uniqueCount="103">
  <si>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</si>
  <si>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</si>
  <si>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</si>
  <si>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</si>
  <si>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</si>
  <si>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</si>
  <si>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</si>
  <si>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</si>
  <si>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</si>
  <si>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</si>
  <si>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</si>
  <si>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 H.T.</t>
  </si>
  <si>
    <t>CONC-TOMATE</t>
  </si>
  <si>
    <t>Concentré de tomate double</t>
  </si>
  <si>
    <t>Concentrés et purées cuisines</t>
  </si>
  <si>
    <t>HARICOT-BTE51</t>
  </si>
  <si>
    <t>Haricots blancs au naturel, boîte 5/1</t>
  </si>
  <si>
    <t>Conserves de légumes</t>
  </si>
  <si>
    <t>u</t>
  </si>
  <si>
    <t>CONS-TOMATE-CUB</t>
  </si>
  <si>
    <t>Tomates concassées en dés (boîte)</t>
  </si>
  <si>
    <t>EPI-POIVRE-NOIR</t>
  </si>
  <si>
    <t>Poivre noir moulu</t>
  </si>
  <si>
    <t>Épices en poudre et graines</t>
  </si>
  <si>
    <t>kg</t>
  </si>
  <si>
    <t>MEL-HERBES-PRO</t>
  </si>
  <si>
    <t>Herbes de Provence</t>
  </si>
  <si>
    <t>Mélanges et épices composées</t>
  </si>
  <si>
    <t>RNME101405</t>
  </si>
  <si>
    <t>Huile de tournesol bidon 5L</t>
  </si>
  <si>
    <t>Assaisonnements et corps gras</t>
  </si>
  <si>
    <t>RNME1014107</t>
  </si>
  <si>
    <t>Vin blanc bib 10L UE</t>
  </si>
  <si>
    <t>Boissons</t>
  </si>
  <si>
    <t>BEU-DOUX</t>
  </si>
  <si>
    <t>Beurre doux 82% MG plaquette</t>
  </si>
  <si>
    <t>Beurres et margarines</t>
  </si>
  <si>
    <t>RNM27820123</t>
  </si>
  <si>
    <t>OIGNON jaune France cat.I 60-80mm</t>
  </si>
  <si>
    <t>Légumes</t>
  </si>
  <si>
    <t>RNM6520160</t>
  </si>
  <si>
    <t>PERSIL simple France botte</t>
  </si>
  <si>
    <t>bte</t>
  </si>
  <si>
    <t>RNMS00812</t>
  </si>
  <si>
    <t>Ail haché IQF</t>
  </si>
  <si>
    <t>Légumes surgelés</t>
  </si>
  <si>
    <t>Total</t>
  </si>
  <si>
    <t>Recette</t>
  </si>
  <si>
    <t>#</t>
  </si>
  <si>
    <t>Verbe</t>
  </si>
  <si>
    <t>Étape</t>
  </si>
  <si>
    <t>Précision technique</t>
  </si>
  <si>
    <t>Durée</t>
  </si>
  <si>
    <t>HARICOTS BLANCS À LA BRETONNE (COLLECTIVITÉ, CONSERVE)</t>
  </si>
  <si>
    <t>Dresser — Réserver au chaud en bacs GN de service. Servir avec du persil haché au départ.</t>
  </si>
  <si>
    <t>Conseil — Pour les haricots ou flageolets surgelés, faire décongeler directement dans la sauce en laissant mijoter le temps nécessaire.</t>
  </si>
  <si>
    <t>Tomate concassée — 1 boîte 5/1 (pièce)</t>
  </si>
  <si>
    <t>Tomate concassée — boîte 5/1 (collectivité)</t>
  </si>
  <si>
    <t>Concentré de tomate — 1 boîte 4/4 (pièce)</t>
  </si>
  <si>
    <t>Concentré de tomate — boîte 4/4 (collectivité)</t>
  </si>
  <si>
    <t>Niveau</t>
  </si>
  <si>
    <t>Composant</t>
  </si>
  <si>
    <t>Type</t>
  </si>
  <si>
    <t>Quantité (× multiplicateur, voir feuille Besoins)</t>
  </si>
  <si>
    <t>recette</t>
  </si>
  <si>
    <t xml:space="preserve">    ↳ HARICOTS BLANCS EN CONSERVE, BOÎTE 5/1 (KG) (conv.)</t>
  </si>
  <si>
    <t>conversion</t>
  </si>
  <si>
    <t xml:space="preserve">    ↳ Beurre doux 82% MG plaquette</t>
  </si>
  <si>
    <t>matiere</t>
  </si>
  <si>
    <t xml:space="preserve">    ↳ HUILE TOURNESOL (L) (conv.)</t>
  </si>
  <si>
    <t>lt</t>
  </si>
  <si>
    <t xml:space="preserve">    ↳ OIGNON jaune France cat.I 60-80mm</t>
  </si>
  <si>
    <t xml:space="preserve">    ↳ Tomate concassée — 1 boîte 5/1 (pièce)</t>
  </si>
  <si>
    <t xml:space="preserve">        ↳ Tomate concassée — boîte 5/1 (collectivité)</t>
  </si>
  <si>
    <t xml:space="preserve">            ↳ Tomates concassées en dés (boîte)</t>
  </si>
  <si>
    <t xml:space="preserve">    ↳ Concentré de tomate — 1 boîte 4/4 (pièce)</t>
  </si>
  <si>
    <t xml:space="preserve">        ↳ Concentré de tomate — boîte 4/4 (collectivité)</t>
  </si>
  <si>
    <t xml:space="preserve">            ↳ Concentré de tomate double</t>
  </si>
  <si>
    <t xml:space="preserve">    ↳ Ail haché IQF</t>
  </si>
  <si>
    <t xml:space="preserve">    ↳ VIN BLANC CUISSON (L) (conv.)</t>
  </si>
  <si>
    <t xml:space="preserve">    ↳ Herbes de Provence</t>
  </si>
  <si>
    <t xml:space="preserve">    ↳ Poivre noir moulu</t>
  </si>
  <si>
    <t xml:space="preserve">    ↳ PERSIL PLAT (KG) (conv.)</t>
  </si>
  <si>
    <t>Fiche technique — HARICOTS BLANCS À LA BRETONNE (COLLECTIVITÉ, CONSERVE)</t>
  </si>
  <si>
    <t>HARICOTS BLANCS À LA BRETONNE (COLLECTIVITÉ, CONSERVE)  GRO_CDC_163B</t>
  </si>
  <si>
    <t>1.</t>
  </si>
  <si>
    <t>2.</t>
  </si>
  <si>
    <t xml:space="preserve">    HARICOTS BLANCS EN CONSERVE, BOÎTE 5/1 (KG) (conv.)</t>
  </si>
  <si>
    <t xml:space="preserve">    Tomate concassée — 1 boîte 5/1 (pièce)</t>
  </si>
  <si>
    <t xml:space="preserve">    Concentré de tomate — 1 boîte 4/4 (pièce)</t>
  </si>
  <si>
    <t xml:space="preserve">    Beurre doux 82% MG plaquette</t>
  </si>
  <si>
    <t xml:space="preserve">    PERSIL PLAT (KG) (conv.)</t>
  </si>
  <si>
    <t>3.</t>
  </si>
  <si>
    <t xml:space="preserve">    HUILE TOURNESOL (L) (conv.)</t>
  </si>
  <si>
    <t xml:space="preserve">    VIN BLANC CUISSON (L) (conv.)</t>
  </si>
  <si>
    <t>4.</t>
  </si>
  <si>
    <t>5.</t>
  </si>
  <si>
    <t>6.</t>
  </si>
  <si>
    <t>↳ Tomate concassée — 1 boîte 5/1 (pièce)  GRO-CONS-TOM-P</t>
  </si>
  <si>
    <t>↳ Tomate concassée — boîte 5/1 (collectivité)  GRO-CONS-TOM-51</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</si>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</sst>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v>
      </c>
      <c r="E7" s="6">
        <f>D7*$B$2</f>
        <v>1</v>
      </c>
      <c r="F7" t="s">
        <v>3</v>
      </c>
      <c r="G7" s="8">
        <f>E7*12.6</f>
        <v>12.6</v>
      </c>
    </row>
    <row r="8">
      <c r="A8" t="s">
        <v>15</v>
      </c>
      <c r="B8" t="s">
        <v>16</v>
      </c>
      <c r="C8" t="s">
        <v>17</v>
      </c>
      <c r="D8" s="4">
        <v>9</v>
      </c>
      <c r="E8" s="6">
        <f>D8*$B$2</f>
        <v>9</v>
      </c>
      <c r="F8" t="s">
        <v>18</v>
      </c>
      <c r="G8" s="8">
        <f>E8*4.9</f>
        <v>44.1</v>
      </c>
    </row>
    <row r="9">
      <c r="A9" t="s">
        <v>19</v>
      </c>
      <c r="B9" t="s">
        <v>20</v>
      </c>
      <c r="C9" t="s">
        <v>17</v>
      </c>
      <c r="D9" s="4">
        <v>1</v>
      </c>
      <c r="E9" s="6">
        <f>D9*$B$2</f>
        <v>1</v>
      </c>
      <c r="F9" t="s">
        <v>3</v>
      </c>
      <c r="G9" s="8">
        <f>E9*2.645</f>
        <v>2.645</v>
      </c>
    </row>
    <row r="10">
      <c r="A10" t="s">
        <v>21</v>
      </c>
      <c r="B10" t="s">
        <v>22</v>
      </c>
      <c r="C10" t="s">
        <v>23</v>
      </c>
      <c r="D10" s="4">
        <v>0.007</v>
      </c>
      <c r="E10" s="6">
        <f>D10*$B$2</f>
        <v>0.007</v>
      </c>
      <c r="F10" t="s">
        <v>24</v>
      </c>
      <c r="G10" s="8">
        <f>E10*12.5</f>
        <v>0.0875</v>
      </c>
    </row>
    <row r="11">
      <c r="A11" t="s">
        <v>25</v>
      </c>
      <c r="B11" t="s">
        <v>26</v>
      </c>
      <c r="C11" t="s">
        <v>27</v>
      </c>
      <c r="D11" s="4">
        <v>0.02</v>
      </c>
      <c r="E11" s="6">
        <f>D11*$B$2</f>
        <v>0.02</v>
      </c>
      <c r="F11" t="s">
        <v>24</v>
      </c>
      <c r="G11" s="8">
        <f>E11*9.5</f>
        <v>0.19</v>
      </c>
    </row>
    <row r="12">
      <c r="A12" t="s">
        <v>28</v>
      </c>
      <c r="B12" t="s">
        <v>29</v>
      </c>
      <c r="C12" t="s">
        <v>30</v>
      </c>
      <c r="D12" s="4">
        <v>0.05</v>
      </c>
      <c r="E12" s="6">
        <f>D12*$B$2</f>
        <v>0.05</v>
      </c>
      <c r="F12" t="s">
        <v>18</v>
      </c>
      <c r="G12" s="8">
        <f>E12*20.35</f>
        <v>1.0175</v>
      </c>
    </row>
    <row r="13">
      <c r="A13" t="s">
        <v>31</v>
      </c>
      <c r="B13" t="s">
        <v>32</v>
      </c>
      <c r="C13" t="s">
        <v>33</v>
      </c>
      <c r="D13" s="4">
        <v>0.2</v>
      </c>
      <c r="E13" s="6">
        <f>D13*$B$2</f>
        <v>0.2</v>
      </c>
      <c r="F13" t="s">
        <v>18</v>
      </c>
      <c r="G13" s="8">
        <f>E13*24.02</f>
        <v>4.804</v>
      </c>
    </row>
    <row r="14">
      <c r="A14" t="s">
        <v>34</v>
      </c>
      <c r="B14" t="s">
        <v>35</v>
      </c>
      <c r="C14" t="s">
        <v>36</v>
      </c>
      <c r="D14" s="4">
        <v>0.75</v>
      </c>
      <c r="E14" s="6">
        <f>D14*$B$2</f>
        <v>0.75</v>
      </c>
      <c r="F14" t="s">
        <v>24</v>
      </c>
      <c r="G14" s="8">
        <f>E14*5.2</f>
        <v>3.9</v>
      </c>
    </row>
    <row r="15">
      <c r="A15" t="s">
        <v>37</v>
      </c>
      <c r="B15" t="s">
        <v>38</v>
      </c>
      <c r="C15" t="s">
        <v>39</v>
      </c>
      <c r="D15" s="4">
        <v>2.5</v>
      </c>
      <c r="E15" s="6">
        <f>D15*$B$2</f>
        <v>2.5</v>
      </c>
      <c r="F15" t="s">
        <v>24</v>
      </c>
      <c r="G15" s="8">
        <f>E15*0.4</f>
        <v>1</v>
      </c>
    </row>
    <row r="16">
      <c r="A16" t="s">
        <v>40</v>
      </c>
      <c r="B16" t="s">
        <v>41</v>
      </c>
      <c r="C16" t="s">
        <v>39</v>
      </c>
      <c r="D16" s="4">
        <v>2</v>
      </c>
      <c r="E16" s="6">
        <f>D16*$B$2</f>
        <v>2</v>
      </c>
      <c r="F16" t="s">
        <v>42</v>
      </c>
      <c r="G16" s="8">
        <f>E16*0.45</f>
        <v>0.9</v>
      </c>
    </row>
    <row r="17">
      <c r="A17" t="s">
        <v>43</v>
      </c>
      <c r="B17" t="s">
        <v>44</v>
      </c>
      <c r="C17" t="s">
        <v>45</v>
      </c>
      <c r="D17" s="4">
        <v>0.1</v>
      </c>
      <c r="E17" s="6">
        <f>D17*$B$2</f>
        <v>0.1</v>
      </c>
      <c r="F17" t="s">
        <v>24</v>
      </c>
      <c r="G17" s="8">
        <f>E17*9.26</f>
        <v>0.926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Désinfecter le matériel et le poste de travail, suivant les protocoles.</t>
        </is>
      </c>
      <c r="E2" t="s" s="11"/>
      <c r="F2"/>
    </row>
    <row r="3">
      <c r="A3" t="s">
        <v>53</v>
      </c>
      <c r="B3">
        <v>2</v>
      </c>
      <c r="C3"/>
      <c r="D3" t="inlineStr" s="11">
        <is>
          <t>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t>
        </is>
      </c>
      <c r="E3" t="s" s="11"/>
      <c r="F3"/>
    </row>
    <row r="4">
      <c r="A4" t="s">
        <v>53</v>
      </c>
      <c r="B4">
        <v>3</v>
      </c>
      <c r="C4"/>
      <c r="D4" t="inlineStr" s="11">
        <is>
          <t>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t>
        </is>
      </c>
      <c r="E4" t="s" s="11"/>
      <c r="F4"/>
    </row>
    <row r="5">
      <c r="A5" t="s">
        <v>53</v>
      </c>
      <c r="B5">
        <v>4</v>
      </c>
      <c r="C5"/>
      <c r="D5" t="inlineStr" s="11">
        <is>
          <t>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t>
        </is>
      </c>
      <c r="E5" t="s" s="11"/>
      <c r="F5"/>
    </row>
    <row r="6">
      <c r="A6" t="s">
        <v>53</v>
      </c>
      <c r="B6">
        <v>5</v>
      </c>
      <c r="C6"/>
      <c r="D6" t="s" s="11">
        <v>54</v>
      </c>
      <c r="E6" t="s" s="11"/>
      <c r="F6"/>
    </row>
    <row r="7">
      <c r="A7" t="s">
        <v>53</v>
      </c>
      <c r="B7">
        <v>6</v>
      </c>
      <c r="C7"/>
      <c r="D7" t="s" s="11">
        <v>55</v>
      </c>
      <c r="E7" t="s" s="11"/>
      <c r="F7"/>
    </row>
    <row r="8">
      <c r="A8" t="s">
        <v>56</v>
      </c>
      <c r="B8"/>
      <c r="C8"/>
      <c r="D8"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8"/>
      <c r="F8"/>
    </row>
    <row r="9">
      <c r="A9" t="s">
        <v>57</v>
      </c>
      <c r="B9"/>
      <c r="C9"/>
      <c r="D9"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9"/>
      <c r="F9"/>
    </row>
    <row r="10">
      <c r="A10" t="s">
        <v>58</v>
      </c>
      <c r="B10"/>
      <c r="C10"/>
      <c r="D10"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59</v>
      </c>
      <c r="B11"/>
      <c r="C11"/>
      <c r="D11"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53</v>
      </c>
      <c r="C2" t="s">
        <v>64</v>
      </c>
      <c r="D2" s="6">
        <f>'Besoins'!$B$2*100</f>
        <v>100</v>
      </c>
      <c r="E2" t="s">
        <v>3</v>
      </c>
    </row>
    <row r="3">
      <c r="A3">
        <v>1</v>
      </c>
      <c r="B3" t="s">
        <v>65</v>
      </c>
      <c r="C3" t="s">
        <v>66</v>
      </c>
      <c r="D3" s="6">
        <f>'Besoins'!$B$2*23.4</f>
        <v>23.4</v>
      </c>
      <c r="E3" t="s">
        <v>24</v>
      </c>
    </row>
    <row r="4">
      <c r="A4">
        <v>1</v>
      </c>
      <c r="B4" t="s">
        <v>67</v>
      </c>
      <c r="C4" t="s">
        <v>68</v>
      </c>
      <c r="D4" s="6">
        <f>'Besoins'!$B$2*0.25</f>
        <v>0.25</v>
      </c>
      <c r="E4" t="s">
        <v>24</v>
      </c>
    </row>
    <row r="5">
      <c r="A5">
        <v>1</v>
      </c>
      <c r="B5" t="s">
        <v>69</v>
      </c>
      <c r="C5" t="s">
        <v>66</v>
      </c>
      <c r="D5" s="6">
        <f>'Besoins'!$B$2*0.25</f>
        <v>0.25</v>
      </c>
      <c r="E5" t="s">
        <v>70</v>
      </c>
    </row>
    <row r="6">
      <c r="A6">
        <v>1</v>
      </c>
      <c r="B6" t="s">
        <v>71</v>
      </c>
      <c r="C6" t="s">
        <v>68</v>
      </c>
      <c r="D6" s="6">
        <f>'Besoins'!$B$2*2.5</f>
        <v>2.5</v>
      </c>
      <c r="E6" t="s">
        <v>24</v>
      </c>
    </row>
    <row r="7">
      <c r="A7">
        <v>1</v>
      </c>
      <c r="B7" t="s">
        <v>72</v>
      </c>
      <c r="C7" t="s">
        <v>64</v>
      </c>
      <c r="D7" s="6">
        <f>'Besoins'!$B$2*1</f>
        <v>1</v>
      </c>
      <c r="E7" t="s">
        <v>3</v>
      </c>
    </row>
    <row r="8">
      <c r="A8">
        <v>2</v>
      </c>
      <c r="B8" t="s">
        <v>73</v>
      </c>
      <c r="C8" t="s">
        <v>64</v>
      </c>
      <c r="D8" s="6">
        <f>'Besoins'!$B$2*2.3</f>
        <v>2.3</v>
      </c>
      <c r="E8" t="s">
        <v>24</v>
      </c>
    </row>
    <row r="9">
      <c r="A9">
        <v>3</v>
      </c>
      <c r="B9" t="s">
        <v>74</v>
      </c>
      <c r="C9" t="s">
        <v>68</v>
      </c>
      <c r="D9" s="6">
        <f>'Besoins'!$B$2*1</f>
        <v>1</v>
      </c>
      <c r="E9" t="s">
        <v>3</v>
      </c>
    </row>
    <row r="10">
      <c r="A10">
        <v>1</v>
      </c>
      <c r="B10" t="s">
        <v>75</v>
      </c>
      <c r="C10" t="s">
        <v>64</v>
      </c>
      <c r="D10" s="6">
        <f>'Besoins'!$B$2*1</f>
        <v>1</v>
      </c>
      <c r="E10" t="s">
        <v>3</v>
      </c>
    </row>
    <row r="11">
      <c r="A11">
        <v>2</v>
      </c>
      <c r="B11" t="s">
        <v>76</v>
      </c>
      <c r="C11" t="s">
        <v>64</v>
      </c>
      <c r="D11" s="6">
        <f>'Besoins'!$B$2*0.88</f>
        <v>0.88</v>
      </c>
      <c r="E11" t="s">
        <v>24</v>
      </c>
    </row>
    <row r="12">
      <c r="A12">
        <v>3</v>
      </c>
      <c r="B12" t="s">
        <v>77</v>
      </c>
      <c r="C12" t="s">
        <v>68</v>
      </c>
      <c r="D12" s="6">
        <f>'Besoins'!$B$2*1</f>
        <v>1</v>
      </c>
      <c r="E12" t="s">
        <v>3</v>
      </c>
    </row>
    <row r="13">
      <c r="A13">
        <v>1</v>
      </c>
      <c r="B13" t="s">
        <v>78</v>
      </c>
      <c r="C13" t="s">
        <v>68</v>
      </c>
      <c r="D13" s="6">
        <f>'Besoins'!$B$2*0.1</f>
        <v>0.1</v>
      </c>
      <c r="E13" t="s">
        <v>24</v>
      </c>
    </row>
    <row r="14">
      <c r="A14">
        <v>1</v>
      </c>
      <c r="B14" t="s">
        <v>79</v>
      </c>
      <c r="C14" t="s">
        <v>66</v>
      </c>
      <c r="D14" s="6">
        <f>'Besoins'!$B$2*2</f>
        <v>2</v>
      </c>
      <c r="E14" t="s">
        <v>70</v>
      </c>
    </row>
    <row r="15">
      <c r="A15">
        <v>1</v>
      </c>
      <c r="B15" t="s">
        <v>80</v>
      </c>
      <c r="C15" t="s">
        <v>68</v>
      </c>
      <c r="D15" s="6">
        <f>'Besoins'!$B$2*0.02</f>
        <v>0.02</v>
      </c>
      <c r="E15" t="s">
        <v>24</v>
      </c>
    </row>
    <row r="16">
      <c r="A16">
        <v>1</v>
      </c>
      <c r="B16" t="s">
        <v>81</v>
      </c>
      <c r="C16" t="s">
        <v>68</v>
      </c>
      <c r="D16" s="6">
        <f>'Besoins'!$B$2*0.007</f>
        <v>0.007</v>
      </c>
      <c r="E16" t="s">
        <v>24</v>
      </c>
    </row>
    <row r="17">
      <c r="A17">
        <v>1</v>
      </c>
      <c r="B17" t="s">
        <v>67</v>
      </c>
      <c r="C17" t="s">
        <v>68</v>
      </c>
      <c r="D17" s="6">
        <f>'Besoins'!$B$2*0.5</f>
        <v>0.5</v>
      </c>
      <c r="E17" t="s">
        <v>24</v>
      </c>
    </row>
    <row r="18">
      <c r="A18">
        <v>1</v>
      </c>
      <c r="B18" t="s">
        <v>82</v>
      </c>
      <c r="C18" t="s">
        <v>66</v>
      </c>
      <c r="D18" s="6">
        <f>'Besoins'!$B$2*0.2</f>
        <v>0.2</v>
      </c>
      <c r="E18"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83</v>
      </c>
      <c r="B1"/>
      <c r="C1"/>
      <c r="D1"/>
    </row>
    <row r="2">
      <c r="A2" t="str" s="12">
        <f>"GRO_CDC_163B · GRO.GARNITUR · référence : "&amp;Besoins!B3&amp;" "&amp;Besoins!C3&amp;" · multiplicateur réglable sur la feuille ""Besoins"""</f>
        <v>GRO_CDC_163B · GRO.GARNITUR · référence : 100 pc · multiplicateur réglable sur la feuille </v>
      </c>
      <c r="B2"/>
      <c r="C2"/>
      <c r="D2"/>
    </row>
    <row r="3">
      <c r="A3"/>
      <c r="B3"/>
      <c r="C3"/>
      <c r="D3"/>
    </row>
    <row r="4">
      <c r="A4" t="s" s="13">
        <v>84</v>
      </c>
      <c r="B4"/>
      <c r="C4"/>
      <c r="D4"/>
    </row>
    <row r="5">
      <c r="A5" t="s" s="14">
        <v>85</v>
      </c>
      <c r="B5" t="str" s="11">
        <f>Procedure!D2</f>
        <v>Mise en place du poste de travail — Vérifier les D.L.C., peser les denrées, sélectionner le matériel. Désinfecter le matériel et le poste de travail, suivant les protocoles.</v>
      </c>
      <c r="C5"/>
      <c r="D5"/>
    </row>
    <row r="6">
      <c r="A6" t="s" s="14">
        <v>86</v>
      </c>
      <c r="B6" t="str" s="11">
        <f>Procedure!D3</f>
        <v>Préparations préliminaires — Éplucher, laver et désinfecter les végétaux. Hacher séparément, l'ail, l'oignon et le persil. Laver, égoutter et réserver au froid. Déconditionner les boîtes de haricots suivant la procédure ; égoutter et rincer les haricots. Déboîter, suivant la procédure, la tomate concentrée et la tomate concassée. Réserver séparément dans des calottes filmées. Dans une calotte, faire fondre les 500 g de beurre. Réserver.</v>
      </c>
      <c r="C6"/>
      <c r="D6"/>
    </row>
    <row r="7">
      <c r="A7"/>
      <c r="B7" t="s">
        <v>87</v>
      </c>
      <c r="C7" s="6">
        <f>'Besoins'!$B$2*23.4</f>
        <v>23.4</v>
      </c>
      <c r="D7" t="s">
        <v>24</v>
      </c>
    </row>
    <row r="8">
      <c r="A8"/>
      <c r="B8" t="str">
        <f>Besoins!B15</f>
        <v>OIGNON jaune France cat.I 60-80mm</v>
      </c>
      <c r="C8" s="6">
        <f>Besoins!E15</f>
        <v>2.5</v>
      </c>
      <c r="D8" t="str">
        <f>Besoins!F15</f>
        <v>kg</v>
      </c>
    </row>
    <row r="9">
      <c r="A9"/>
      <c r="B9" t="s">
        <v>88</v>
      </c>
      <c r="C9" s="6">
        <f>'Besoins'!$B$2*1</f>
        <v>1</v>
      </c>
      <c r="D9" t="s">
        <v>3</v>
      </c>
    </row>
    <row r="10">
      <c r="A10"/>
      <c r="B10" t="s">
        <v>89</v>
      </c>
      <c r="C10" s="6">
        <f>'Besoins'!$B$2*1</f>
        <v>1</v>
      </c>
      <c r="D10" t="s">
        <v>3</v>
      </c>
    </row>
    <row r="11">
      <c r="A11"/>
      <c r="B11" t="str">
        <f>Besoins!B17</f>
        <v>Ail haché IQF</v>
      </c>
      <c r="C11" s="6">
        <f>Besoins!E17</f>
        <v>0.1</v>
      </c>
      <c r="D11" t="str">
        <f>Besoins!F17</f>
        <v>kg</v>
      </c>
    </row>
    <row r="12">
      <c r="A12"/>
      <c r="B12" t="s">
        <v>90</v>
      </c>
      <c r="C12" s="6">
        <f>'Besoins'!$B$2*0.5</f>
        <v>0.5</v>
      </c>
      <c r="D12" t="s">
        <v>24</v>
      </c>
    </row>
    <row r="13">
      <c r="A13"/>
      <c r="B13" t="s">
        <v>91</v>
      </c>
      <c r="C13" s="6">
        <f>'Besoins'!$B$2*0.2</f>
        <v>0.2</v>
      </c>
      <c r="D13" t="s">
        <v>24</v>
      </c>
    </row>
    <row r="14">
      <c r="A14" t="s" s="14">
        <v>92</v>
      </c>
      <c r="B14" t="str" s="11">
        <f>Procedure!D4</f>
        <v>Confectionner la sauce bretonne — En sauteuse, faire blondir au beurre et à l'huile l'oignon haché. Déglacer au vin blanc. Réduire légèrement. Ajouter les tomates concassées et la tomate concentrée préalablement délayées dans une calotte avec un peu d'eau, l'ail haché, un peu d'herbes de Provence. ⚠️☢️ ATTENTION : LES HARICOTS EN CONSERVE SONT DÉJÀ SALÉS — NE PAS SALER, GOÛTER AVANT DE RECTIFIER ⚠️☢️ Poivrer. Laisser mijoter doucement. En fin de mijotage, ajouter le beurre.</v>
      </c>
      <c r="C14"/>
      <c r="D14"/>
    </row>
    <row r="15">
      <c r="A15"/>
      <c r="B15" t="s">
        <v>90</v>
      </c>
      <c r="C15" s="6">
        <f>'Besoins'!$B$2*0.25</f>
        <v>0.25</v>
      </c>
      <c r="D15" t="s">
        <v>24</v>
      </c>
    </row>
    <row r="16">
      <c r="A16"/>
      <c r="B16" t="s">
        <v>93</v>
      </c>
      <c r="C16" s="6">
        <f>'Besoins'!$B$2*0.25</f>
        <v>0.25</v>
      </c>
      <c r="D16" t="s">
        <v>70</v>
      </c>
    </row>
    <row r="17">
      <c r="A17"/>
      <c r="B17" t="s">
        <v>94</v>
      </c>
      <c r="C17" s="6">
        <f>'Besoins'!$B$2*2</f>
        <v>2</v>
      </c>
      <c r="D17" t="s">
        <v>70</v>
      </c>
    </row>
    <row r="18">
      <c r="A18"/>
      <c r="B18" t="str">
        <f>Besoins!B11</f>
        <v>Herbes de Provence</v>
      </c>
      <c r="C18" s="6">
        <f>Besoins!E11</f>
        <v>0.02</v>
      </c>
      <c r="D18" t="str">
        <f>Besoins!F11</f>
        <v>kg</v>
      </c>
    </row>
    <row r="19">
      <c r="A19"/>
      <c r="B19" t="str">
        <f>Besoins!B10</f>
        <v>Poivre noir moulu</v>
      </c>
      <c r="C19" s="6">
        <f>Besoins!E10</f>
        <v>0.007</v>
      </c>
      <c r="D19" t="str">
        <f>Besoins!F10</f>
        <v>kg</v>
      </c>
    </row>
    <row r="20">
      <c r="A20" t="s" s="14">
        <v>95</v>
      </c>
      <c r="B20" t="str" s="11">
        <f>Procedure!D5</f>
        <v>Lier les haricots — Verser les haricots égouttés dans la sauteuse et lier avec la sauce, rectifier l'assaisonnement et la consistance de la préparation (un peu d'eau au besoin). Mijoter les haricots dans la sauce pendant 10 minutes pour qu'ils prennent le goût de la sauce. Contrôler la température suivant la procédure de fin de cuisson. Stocker en armoire chaude et maintenir à + 63 °C en attente de consommation.</v>
      </c>
      <c r="C20"/>
      <c r="D20"/>
    </row>
    <row r="21">
      <c r="A21" t="s" s="14">
        <v>96</v>
      </c>
      <c r="B21" t="str" s="11">
        <f>Procedure!D6</f>
        <v>Dresser — Réserver au chaud en bacs GN de service. Servir avec du persil haché au départ.</v>
      </c>
      <c r="C21"/>
      <c r="D21"/>
    </row>
    <row r="22">
      <c r="A22" t="s" s="14">
        <v>97</v>
      </c>
      <c r="B22" t="str" s="11">
        <f>Procedure!D7</f>
        <v>Conseil — Pour les haricots ou flageolets surgelés, faire décongeler directement dans la sauce en laissant mijoter le temps nécessaire.</v>
      </c>
      <c r="C22"/>
      <c r="D22"/>
    </row>
    <row r="23">
      <c r="A23"/>
      <c r="B23"/>
      <c r="C23"/>
      <c r="D23"/>
    </row>
    <row r="24">
      <c r="A24" t="s" s="13">
        <v>98</v>
      </c>
      <c r="B24"/>
      <c r="C24"/>
      <c r="D24"/>
    </row>
    <row r="25">
      <c r="A25"/>
      <c r="B25"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5"/>
      <c r="D25"/>
    </row>
    <row r="26">
      <c r="A26"/>
      <c r="B26"/>
      <c r="C26"/>
      <c r="D26"/>
    </row>
    <row r="27">
      <c r="A27" t="s" s="13">
        <v>99</v>
      </c>
      <c r="B27"/>
      <c r="C27"/>
      <c r="D27"/>
    </row>
    <row r="28">
      <c r="A28"/>
      <c r="B28"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28"/>
      <c r="D28"/>
    </row>
    <row r="29">
      <c r="A29"/>
      <c r="B29"/>
      <c r="C29"/>
      <c r="D29"/>
    </row>
    <row r="30">
      <c r="A30" t="s" s="13">
        <v>100</v>
      </c>
      <c r="B30"/>
      <c r="C30"/>
      <c r="D30"/>
    </row>
    <row r="31">
      <c r="A31"/>
      <c r="B31"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1"/>
      <c r="D31"/>
    </row>
    <row r="32">
      <c r="A32"/>
      <c r="B32"/>
      <c r="C32"/>
      <c r="D32"/>
    </row>
    <row r="33">
      <c r="A33" t="s" s="13">
        <v>101</v>
      </c>
      <c r="B33"/>
      <c r="C33"/>
      <c r="D33"/>
    </row>
    <row r="34">
      <c r="A34"/>
      <c r="B3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6">
        <v>102</v>
      </c>
      <c r="B36"/>
      <c r="C36"/>
      <c r="D36"/>
    </row>
  </sheetData>
  <sheetProtection sheet="1" formatRows="0" formatColumns="0"/>
  <mergeCells count="18">
    <mergeCell ref="A1:D1"/>
    <mergeCell ref="A2:D2"/>
    <mergeCell ref="A4:D4"/>
    <mergeCell ref="B5:D5"/>
    <mergeCell ref="B6:D6"/>
    <mergeCell ref="B14:D14"/>
    <mergeCell ref="B20:D20"/>
    <mergeCell ref="B21:D21"/>
    <mergeCell ref="B22:D22"/>
    <mergeCell ref="A24:D24"/>
    <mergeCell ref="B25:D25"/>
    <mergeCell ref="A27:D27"/>
    <mergeCell ref="B28:D28"/>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2026-09-27T12:36:56Z</dcterms:created>
  <dc:title>HARICOTS BLANCS À LA BRETONNE (</dc:title>
  <dc:subject/>
  <dc:creator>CUIS.web</dc:creator>
  <cp:lastModifiedBy/>
  <cp:keywords/>
  <dc:description>Export automatique — moteur récursif d'origine : Bernard Vandendaele</dc:description>
  <cp:category/>
  <dc:language>en-US</dc:language>
  <dcterms:modified xsi:type="dcterms:W3CDTF">2026-09-27T12:36:56Z</dcterms:modified>
  <cp:revision>1</cp:revision>
</cp:coreProperties>
</file>