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<sst xmlns="http://schemas.openxmlformats.org/spreadsheetml/2006/main" count="58" uniqueCount="58">
  <si>
    <t>Besoins matière</t>
  </si>
  <si>
    <t>Multiplicateur souhaité</t>
  </si>
  <si>
    <t>Quantité de référence</t>
  </si>
  <si>
    <t>pc</t>
  </si>
  <si>
    <t>Quantité obtenue</t>
  </si>
  <si>
    <t>Code</t>
  </si>
  <si>
    <t>Matière première</t>
  </si>
  <si>
    <t>Classe</t>
  </si>
  <si>
    <t>Base (×1, modifiable)</t>
  </si>
  <si>
    <t>Quantité</t>
  </si>
  <si>
    <t>Unité</t>
  </si>
  <si>
    <t>Coût H.T.</t>
  </si>
  <si>
    <t>EPI-POIVRE-NOIR</t>
  </si>
  <si>
    <t>Poivre noir moulu</t>
  </si>
  <si>
    <t>Épices en poudre et graines</t>
  </si>
  <si>
    <t>kg</t>
  </si>
  <si>
    <t>BEU-DOUX</t>
  </si>
  <si>
    <t>Beurre doux 82% MG plaquette</t>
  </si>
  <si>
    <t>Beurres et margarines</t>
  </si>
  <si>
    <t>RNM57225994</t>
  </si>
  <si>
    <t>LAITUE Batavia France biologique</t>
  </si>
  <si>
    <t>Fruits et légumes bio</t>
  </si>
  <si>
    <t>SEL-FIN</t>
  </si>
  <si>
    <t>Sel fin de cuisine</t>
  </si>
  <si>
    <t>Sels et condiments de base</t>
  </si>
  <si>
    <t>RNMS00786</t>
  </si>
  <si>
    <t>Petits oignons blancs surgelés</t>
  </si>
  <si>
    <t>Légumes surgelés</t>
  </si>
  <si>
    <t>RNMS00764</t>
  </si>
  <si>
    <t>Petits pois doux très fins surgelés</t>
  </si>
  <si>
    <t>Total</t>
  </si>
  <si>
    <t>Recette</t>
  </si>
  <si>
    <t>#</t>
  </si>
  <si>
    <t>Verbe</t>
  </si>
  <si>
    <t>Étape</t>
  </si>
  <si>
    <t>Précision technique</t>
  </si>
  <si>
    <t>Durée</t>
  </si>
  <si>
    <t>PETITS POIS À LA FRANÇAISE</t>
  </si>
  <si>
    <t>Niveau</t>
  </si>
  <si>
    <t>Composant</t>
  </si>
  <si>
    <t>Type</t>
  </si>
  <si>
    <t>Quantité (× multiplicateur, voir feuille Besoins)</t>
  </si>
  <si>
    <t>recette</t>
  </si>
  <si>
    <t xml:space="preserve">    ↳ Petits pois doux très fins surgelés</t>
  </si>
  <si>
    <t>matiere</t>
  </si>
  <si>
    <t xml:space="preserve">    ↳ Petits oignons blancs surgelés</t>
  </si>
  <si>
    <t xml:space="preserve">    ↳ LAITUE BATAVIA (KG) (conv.)</t>
  </si>
  <si>
    <t>conversion</t>
  </si>
  <si>
    <t xml:space="preserve">    ↳ Beurre doux 82% MG plaquette</t>
  </si>
  <si>
    <t xml:space="preserve">    ↳ Sel fin de cuisine</t>
  </si>
  <si>
    <t xml:space="preserve">    ↳ Poivre noir moulu</t>
  </si>
  <si>
    <t>Fiche technique — PETITS POIS À LA FRANÇAISE</t>
  </si>
  <si>
    <t>PETITS POIS À LA FRANÇAISE  GRO_CDC_168A</t>
  </si>
  <si>
    <t>1.</t>
  </si>
  <si>
    <t>2.</t>
  </si>
  <si>
    <t xml:space="preserve">    LAITUE BATAVIA (KG) (conv.)</t>
  </si>
  <si>
    <t>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</si>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</sst>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2</v>
      </c>
      <c r="E8" s="6">
        <f>D8*$B$2</f>
        <v>2</v>
      </c>
      <c r="F8" t="s">
        <v>15</v>
      </c>
      <c r="G8" s="8">
        <f>E8*5.2</f>
        <v>10.4</v>
      </c>
    </row>
    <row r="9">
      <c r="A9" t="s">
        <v>19</v>
      </c>
      <c r="B9" t="s">
        <v>20</v>
      </c>
      <c r="C9" t="s">
        <v>21</v>
      </c>
      <c r="D9" s="4">
        <v>5</v>
      </c>
      <c r="E9" s="6">
        <f>D9*$B$2</f>
        <v>5</v>
      </c>
      <c r="F9" t="s">
        <v>3</v>
      </c>
      <c r="G9" s="8">
        <f>E9*1.14</f>
        <v>5.7</v>
      </c>
    </row>
    <row r="10">
      <c r="A10" t="s">
        <v>22</v>
      </c>
      <c r="B10" t="s">
        <v>23</v>
      </c>
      <c r="C10" t="s">
        <v>24</v>
      </c>
      <c r="D10" s="4">
        <v>0.073</v>
      </c>
      <c r="E10" s="6">
        <f>D10*$B$2</f>
        <v>0.073</v>
      </c>
      <c r="F10" t="s">
        <v>15</v>
      </c>
      <c r="G10" s="8">
        <f>E10*0.35</f>
        <v>0.02555</v>
      </c>
    </row>
    <row r="11">
      <c r="A11" t="s">
        <v>25</v>
      </c>
      <c r="B11" t="s">
        <v>26</v>
      </c>
      <c r="C11" t="s">
        <v>27</v>
      </c>
      <c r="D11" s="4">
        <v>3</v>
      </c>
      <c r="E11" s="6">
        <f>D11*$B$2</f>
        <v>3</v>
      </c>
      <c r="F11" t="s">
        <v>15</v>
      </c>
      <c r="G11" s="8">
        <f>E11*3.85</f>
        <v>11.55</v>
      </c>
    </row>
    <row r="12">
      <c r="A12" t="s">
        <v>28</v>
      </c>
      <c r="B12" t="s">
        <v>29</v>
      </c>
      <c r="C12" t="s">
        <v>27</v>
      </c>
      <c r="D12" s="4">
        <v>16</v>
      </c>
      <c r="E12" s="6">
        <f>D12*$B$2</f>
        <v>16</v>
      </c>
      <c r="F12" t="s">
        <v>15</v>
      </c>
      <c r="G12" s="8">
        <f>E12*3.21</f>
        <v>51.36</v>
      </c>
    </row>
    <row r="13">
      <c r="A13"/>
      <c r="B13"/>
      <c r="C13"/>
      <c r="D13"/>
      <c r="E13"/>
      <c r="F13" t="s" s="9">
        <v>30</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31</v>
      </c>
      <c r="B1" t="s" s="7">
        <v>32</v>
      </c>
      <c r="C1" t="s" s="7">
        <v>33</v>
      </c>
      <c r="D1" t="s" s="7">
        <v>34</v>
      </c>
      <c r="E1" t="s" s="7">
        <v>35</v>
      </c>
      <c r="F1" t="s" s="7">
        <v>36</v>
      </c>
    </row>
    <row r="2">
      <c r="A2" t="s">
        <v>37</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37</v>
      </c>
      <c r="B3">
        <v>2</v>
      </c>
      <c r="C3"/>
      <c r="D3" t="inlineStr" s="11">
        <is>
          <t>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t>
        </is>
      </c>
      <c r="E3" t="s" s="11"/>
      <c r="F3"/>
    </row>
    <row r="4">
      <c r="A4" t="s">
        <v>37</v>
      </c>
      <c r="B4">
        <v>3</v>
      </c>
      <c r="C4"/>
      <c r="D4" t="inlineStr" s="11">
        <is>
          <t>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t>
        </is>
      </c>
      <c r="E4" t="s" s="11"/>
      <c r="F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38</v>
      </c>
      <c r="B1" t="s" s="7">
        <v>39</v>
      </c>
      <c r="C1" t="s" s="7">
        <v>40</v>
      </c>
      <c r="D1" t="s" s="7">
        <v>41</v>
      </c>
      <c r="E1" t="s" s="7">
        <v>10</v>
      </c>
    </row>
    <row r="2">
      <c r="A2">
        <v>0</v>
      </c>
      <c r="B2" t="s">
        <v>37</v>
      </c>
      <c r="C2" t="s">
        <v>42</v>
      </c>
      <c r="D2" s="6">
        <f>'Besoins'!$B$2*100</f>
        <v>100</v>
      </c>
      <c r="E2" t="s">
        <v>3</v>
      </c>
    </row>
    <row r="3">
      <c r="A3">
        <v>1</v>
      </c>
      <c r="B3" t="s">
        <v>43</v>
      </c>
      <c r="C3" t="s">
        <v>44</v>
      </c>
      <c r="D3" s="6">
        <f>'Besoins'!$B$2*16</f>
        <v>16</v>
      </c>
      <c r="E3" t="s">
        <v>15</v>
      </c>
    </row>
    <row r="4">
      <c r="A4">
        <v>1</v>
      </c>
      <c r="B4" t="s">
        <v>45</v>
      </c>
      <c r="C4" t="s">
        <v>44</v>
      </c>
      <c r="D4" s="6">
        <f>'Besoins'!$B$2*3</f>
        <v>3</v>
      </c>
      <c r="E4" t="s">
        <v>15</v>
      </c>
    </row>
    <row r="5">
      <c r="A5">
        <v>1</v>
      </c>
      <c r="B5" t="s">
        <v>46</v>
      </c>
      <c r="C5" t="s">
        <v>47</v>
      </c>
      <c r="D5" s="6">
        <f>'Besoins'!$B$2*2</f>
        <v>2</v>
      </c>
      <c r="E5" t="s">
        <v>15</v>
      </c>
    </row>
    <row r="6">
      <c r="A6">
        <v>1</v>
      </c>
      <c r="B6" t="s">
        <v>48</v>
      </c>
      <c r="C6" t="s">
        <v>44</v>
      </c>
      <c r="D6" s="6">
        <f>'Besoins'!$B$2*2</f>
        <v>2</v>
      </c>
      <c r="E6" t="s">
        <v>15</v>
      </c>
    </row>
    <row r="7">
      <c r="A7">
        <v>1</v>
      </c>
      <c r="B7" t="s">
        <v>49</v>
      </c>
      <c r="C7" t="s">
        <v>44</v>
      </c>
      <c r="D7" s="6">
        <f>'Besoins'!$B$2*0.073</f>
        <v>0.073</v>
      </c>
      <c r="E7" t="s">
        <v>15</v>
      </c>
    </row>
    <row r="8">
      <c r="A8">
        <v>1</v>
      </c>
      <c r="B8" t="s">
        <v>50</v>
      </c>
      <c r="C8" t="s">
        <v>44</v>
      </c>
      <c r="D8" s="6">
        <f>'Besoins'!$B$2*0.007</f>
        <v>0.007</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2">
        <v>51</v>
      </c>
      <c r="B1"/>
      <c r="C1"/>
      <c r="D1"/>
    </row>
    <row r="2">
      <c r="A2" t="str" s="12">
        <f>"GRO_CDC_168A · GRO.GARNITUR · référence : "&amp;Besoins!B3&amp;" "&amp;Besoins!C3&amp;" · multiplicateur réglable sur la feuille ""Besoins"""</f>
        <v>GRO_CDC_168A · GRO.GARNITUR · référence : 100 pc · multiplicateur réglable sur la feuille </v>
      </c>
      <c r="B2"/>
      <c r="C2"/>
      <c r="D2"/>
    </row>
    <row r="3">
      <c r="A3"/>
      <c r="B3"/>
      <c r="C3"/>
      <c r="D3"/>
    </row>
    <row r="4">
      <c r="A4" t="s" s="13">
        <v>52</v>
      </c>
      <c r="B4"/>
      <c r="C4"/>
      <c r="D4"/>
    </row>
    <row r="5">
      <c r="A5" t="s" s="14">
        <v>53</v>
      </c>
      <c r="B5" t="str" s="11">
        <f>Procedure!D2</f>
        <v>Mise en place du poste de travail — Vérifier les D.L.C., peser les denrées, sélectionner le matériel nécessaire. Laver et désinfecter le matériel et le poste de travail en suivant les protocoles.</v>
      </c>
      <c r="C5"/>
      <c r="D5"/>
    </row>
    <row r="6">
      <c r="A6" t="s" s="14">
        <v>54</v>
      </c>
      <c r="B6" t="str" s="11">
        <f>Procedure!D3</f>
        <v>Préparations préliminaires — Déconditionner les petits pois suivant la procédure. Mettre les petits pois dans 4 bacs GN 1/1 H 100 perforés. Réserver au froid. Déconditionner les petits oignons grelots suivant la procédure. Mettre les petits oignons grelots dans 1 bac GN 1/1 H 65. Laver et désinfecter la laitue suivant la procédure. Ciseler la laitue. Réserver au froid.</v>
      </c>
      <c r="C6"/>
      <c r="D6"/>
    </row>
    <row r="7">
      <c r="A7"/>
      <c r="B7" t="str">
        <f>Besoins!B12</f>
        <v>Petits pois doux très fins surgelés</v>
      </c>
      <c r="C7" s="6">
        <f>Besoins!E12</f>
        <v>16</v>
      </c>
      <c r="D7" t="str">
        <f>Besoins!F12</f>
        <v>kg</v>
      </c>
    </row>
    <row r="8">
      <c r="A8"/>
      <c r="B8" t="str">
        <f>Besoins!B11</f>
        <v>Petits oignons blancs surgelés</v>
      </c>
      <c r="C8" s="6">
        <f>Besoins!E11</f>
        <v>3</v>
      </c>
      <c r="D8" t="str">
        <f>Besoins!F11</f>
        <v>kg</v>
      </c>
    </row>
    <row r="9">
      <c r="A9"/>
      <c r="B9" t="s">
        <v>55</v>
      </c>
      <c r="C9" s="6">
        <f>'Besoins'!$B$2*2</f>
        <v>2</v>
      </c>
      <c r="D9" t="s">
        <v>15</v>
      </c>
    </row>
    <row r="10">
      <c r="A10" t="s" s="14">
        <v>56</v>
      </c>
      <c r="B10" t="str" s="11">
        <f>Procedure!D4</f>
        <v>Marquer la cuisson des petits pois à la française — Chauffer le four sur la position vapeur. Étager les bacs de légumes sur l'échelle de cuisson. Cuire les petits pois à la vapeur pendant 20 minutes environ. Cuire les petits oignons grelots pendant 10 minutes environ. Pendant la cuisson des légumes, chauffer la sauteuse. Dans la sauteuse, faire fondre le beurre. Faire suer les laitues au beurre. Ajouter les petits pois et les petits oignons grelots. Saler et poivrer. Mélanger tous les éléments à l'aide d'une écumoire. Rectifier l'assaisonnement. Laisser mijoter les légumes ensemble quelques instants.</v>
      </c>
      <c r="C10"/>
      <c r="D10"/>
    </row>
    <row r="11">
      <c r="A11"/>
      <c r="B11" t="str">
        <f>Besoins!B8</f>
        <v>Beurre doux 82% MG plaquette</v>
      </c>
      <c r="C11" s="6">
        <f>Besoins!E8</f>
        <v>2</v>
      </c>
      <c r="D11" t="str">
        <f>Besoins!F8</f>
        <v>kg</v>
      </c>
    </row>
    <row r="12">
      <c r="A12"/>
      <c r="B12" t="str">
        <f>Besoins!B10</f>
        <v>Sel fin de cuisine</v>
      </c>
      <c r="C12" s="6">
        <f>Besoins!E10</f>
        <v>0.073</v>
      </c>
      <c r="D12" t="str">
        <f>Besoins!F10</f>
        <v>kg</v>
      </c>
    </row>
    <row r="13">
      <c r="A13"/>
      <c r="B13" t="str">
        <f>Besoins!B7</f>
        <v>Poivre noir moulu</v>
      </c>
      <c r="C13" s="6">
        <f>Besoins!E7</f>
        <v>0.007</v>
      </c>
      <c r="D13" t="str">
        <f>Besoins!F7</f>
        <v>kg</v>
      </c>
    </row>
    <row r="14">
      <c r="A14"/>
      <c r="B14"/>
      <c r="C14"/>
      <c r="D14"/>
    </row>
    <row r="15">
      <c r="A15" t="s" s="15">
        <v>57</v>
      </c>
      <c r="B15"/>
      <c r="C15"/>
      <c r="D15"/>
    </row>
  </sheetData>
  <sheetProtection sheet="1" formatRows="0" formatColumns="0"/>
  <mergeCells count="7">
    <mergeCell ref="A1:D1"/>
    <mergeCell ref="A2:D2"/>
    <mergeCell ref="A4:D4"/>
    <mergeCell ref="B5:D5"/>
    <mergeCell ref="B6:D6"/>
    <mergeCell ref="B10:D10"/>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2026-09-27T12:36:58Z</dcterms:created>
  <dc:title>PETITS POIS À LA FRANÇAISE</dc:title>
  <dc:subject/>
  <dc:creator>CUIS.web</dc:creator>
  <cp:lastModifiedBy/>
  <cp:keywords/>
  <dc:description>Export automatique — moteur récursif d'origine : Bernard Vandendaele</dc:description>
  <cp:category/>
  <dc:language>en-US</dc:language>
  <dcterms:modified xsi:type="dcterms:W3CDTF">2026-09-27T12:36:58Z</dcterms:modified>
  <cp:revision>1</cp:revision>
</cp:coreProperties>
</file>