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<sst xmlns="http://schemas.openxmlformats.org/spreadsheetml/2006/main" count="111" uniqueCount="111">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</sst>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342.63635</v>
      </c>
    </row>
    <row r="12">
      <c r="A12" t="s" s="3">
        <v>16</v>
      </c>
      <c r="B12" s="4">
        <v>3.4263635</v>
      </c>
    </row>
    <row r="13">
      <c r="A13"/>
      <c r="B13"/>
    </row>
    <row r="14">
      <c r="A14" t="s" s="5">
        <v>17</v>
      </c>
      <c r="B14" t="s" s="5">
        <v>14</v>
      </c>
    </row>
    <row r="15">
      <c r="A15" t="s" s="5">
        <v>18</v>
      </c>
      <c r="B15" s="6">
        <v>342.63635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24.5</v>
      </c>
      <c r="E7" s="11">
        <f>D7*$B$2</f>
        <v>24.5</v>
      </c>
      <c r="F7" t="s">
        <v>34</v>
      </c>
      <c r="G7" s="4">
        <f>E7*0.0043</f>
        <v>0.10535</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5</v>
      </c>
      <c r="E10" s="11">
        <f>D10*$B$2</f>
        <v>5</v>
      </c>
      <c r="F10" t="s">
        <v>34</v>
      </c>
      <c r="G10" s="4">
        <f>E10*2.99</f>
        <v>14.95</v>
      </c>
    </row>
    <row r="11">
      <c r="A11" t="s">
        <v>45</v>
      </c>
      <c r="B11" t="s">
        <v>46</v>
      </c>
      <c r="C11" t="s">
        <v>47</v>
      </c>
      <c r="D11" s="9">
        <v>0.525</v>
      </c>
      <c r="E11" s="11">
        <f>D11*$B$2</f>
        <v>0.525</v>
      </c>
      <c r="F11" t="s">
        <v>38</v>
      </c>
      <c r="G11" s="4">
        <f>E11*8.19</f>
        <v>4.29975</v>
      </c>
    </row>
    <row r="12">
      <c r="A12" t="s">
        <v>48</v>
      </c>
      <c r="B12" t="s">
        <v>49</v>
      </c>
      <c r="C12" t="s">
        <v>50</v>
      </c>
      <c r="D12" s="9">
        <v>20</v>
      </c>
      <c r="E12" s="11">
        <f>D12*$B$2</f>
        <v>20</v>
      </c>
      <c r="F12" t="s">
        <v>38</v>
      </c>
      <c r="G12" s="4">
        <f>E12*1.99</f>
        <v>39.8</v>
      </c>
    </row>
    <row r="13">
      <c r="A13" t="s">
        <v>51</v>
      </c>
      <c r="B13" t="s">
        <v>52</v>
      </c>
      <c r="C13" t="s">
        <v>53</v>
      </c>
      <c r="D13" s="9">
        <v>0.125</v>
      </c>
      <c r="E13" s="11">
        <f>D13*$B$2</f>
        <v>0.125</v>
      </c>
      <c r="F13" t="s">
        <v>38</v>
      </c>
      <c r="G13" s="4">
        <f>E13*0.35</f>
        <v>0.04375</v>
      </c>
    </row>
    <row r="14">
      <c r="A14" t="s">
        <v>54</v>
      </c>
      <c r="B14" t="s">
        <v>55</v>
      </c>
      <c r="C14" t="s">
        <v>56</v>
      </c>
      <c r="D14" s="9">
        <v>0.25</v>
      </c>
      <c r="E14" s="11">
        <f>D14*$B$2</f>
        <v>0.25</v>
      </c>
      <c r="F14" t="s">
        <v>38</v>
      </c>
      <c r="G14" s="4">
        <f>E14*9.26</f>
        <v>2.315</v>
      </c>
    </row>
    <row r="15">
      <c r="A15" t="s">
        <v>57</v>
      </c>
      <c r="B15" t="s">
        <v>58</v>
      </c>
      <c r="C15" t="s">
        <v>56</v>
      </c>
      <c r="D15" s="9">
        <v>5</v>
      </c>
      <c r="E15" s="11">
        <f>D15*$B$2</f>
        <v>5</v>
      </c>
      <c r="F15" t="s">
        <v>38</v>
      </c>
      <c r="G15" s="4">
        <f>E15*3.89</f>
        <v>19.45</v>
      </c>
    </row>
    <row r="16">
      <c r="A16" t="s">
        <v>59</v>
      </c>
      <c r="B16" t="s">
        <v>60</v>
      </c>
      <c r="C16" t="s">
        <v>61</v>
      </c>
      <c r="D16" s="9">
        <v>7.5</v>
      </c>
      <c r="E16" s="11">
        <f>D16*$B$2</f>
        <v>7.5</v>
      </c>
      <c r="F16" t="s">
        <v>38</v>
      </c>
      <c r="G16" s="4">
        <f>E16*24.35</f>
        <v>182.625</v>
      </c>
    </row>
    <row r="17">
      <c r="A17" t="s">
        <v>62</v>
      </c>
      <c r="B17" t="s">
        <v>63</v>
      </c>
      <c r="C17" t="s">
        <v>61</v>
      </c>
      <c r="D17" s="9">
        <v>7.5</v>
      </c>
      <c r="E17" s="11">
        <f>D17*$B$2</f>
        <v>7.5</v>
      </c>
      <c r="F17" t="s">
        <v>38</v>
      </c>
      <c r="G17" s="4">
        <f>E17*10.44</f>
        <v>78.3</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5</v>
      </c>
      <c r="E3" t="s">
        <v>24</v>
      </c>
      <c r="F3" t="s">
        <v>72</v>
      </c>
    </row>
    <row r="4">
      <c r="A4">
        <v>2</v>
      </c>
      <c r="B4" t="s">
        <v>73</v>
      </c>
      <c r="C4" t="s">
        <v>74</v>
      </c>
      <c r="D4" s="11">
        <v>20</v>
      </c>
      <c r="E4" t="s">
        <v>38</v>
      </c>
      <c r="F4" t="s">
        <v>50</v>
      </c>
    </row>
    <row r="5">
      <c r="A5">
        <v>1</v>
      </c>
      <c r="B5" t="s">
        <v>75</v>
      </c>
      <c r="C5" t="s">
        <v>74</v>
      </c>
      <c r="D5" s="11">
        <v>7.5</v>
      </c>
      <c r="E5" t="s">
        <v>38</v>
      </c>
      <c r="F5" t="s">
        <v>61</v>
      </c>
    </row>
    <row r="6">
      <c r="A6">
        <v>1</v>
      </c>
      <c r="B6" t="s">
        <v>76</v>
      </c>
      <c r="C6" t="s">
        <v>74</v>
      </c>
      <c r="D6" s="11">
        <v>7.5</v>
      </c>
      <c r="E6" t="s">
        <v>38</v>
      </c>
      <c r="F6" t="s">
        <v>61</v>
      </c>
    </row>
    <row r="7">
      <c r="A7">
        <v>1</v>
      </c>
      <c r="B7" t="s">
        <v>77</v>
      </c>
      <c r="C7" t="s">
        <v>74</v>
      </c>
      <c r="D7" s="11">
        <v>5</v>
      </c>
      <c r="E7" t="s">
        <v>38</v>
      </c>
      <c r="F7" t="s">
        <v>56</v>
      </c>
    </row>
    <row r="8">
      <c r="A8">
        <v>1</v>
      </c>
      <c r="B8" t="s">
        <v>78</v>
      </c>
      <c r="C8" t="s">
        <v>74</v>
      </c>
      <c r="D8" s="11">
        <v>0.25</v>
      </c>
      <c r="E8" t="s">
        <v>38</v>
      </c>
      <c r="F8" t="s">
        <v>56</v>
      </c>
    </row>
    <row r="9">
      <c r="A9">
        <v>1</v>
      </c>
      <c r="B9" t="s">
        <v>79</v>
      </c>
      <c r="C9" t="s">
        <v>74</v>
      </c>
      <c r="D9" s="11">
        <v>0.02</v>
      </c>
      <c r="E9" t="s">
        <v>38</v>
      </c>
      <c r="F9" t="s">
        <v>41</v>
      </c>
    </row>
    <row r="10">
      <c r="A10">
        <v>1</v>
      </c>
      <c r="B10" t="s">
        <v>80</v>
      </c>
      <c r="C10" t="s">
        <v>74</v>
      </c>
      <c r="D10" s="11">
        <v>5</v>
      </c>
      <c r="E10" t="s">
        <v>34</v>
      </c>
      <c r="F10" t="s">
        <v>44</v>
      </c>
    </row>
    <row r="11">
      <c r="A11">
        <v>1</v>
      </c>
      <c r="B11" t="s">
        <v>81</v>
      </c>
      <c r="C11" t="s">
        <v>69</v>
      </c>
      <c r="D11" s="11">
        <v>5</v>
      </c>
      <c r="E11" t="s">
        <v>34</v>
      </c>
      <c r="F11" t="s">
        <v>82</v>
      </c>
    </row>
    <row r="12">
      <c r="A12">
        <v>2</v>
      </c>
      <c r="B12" t="s">
        <v>83</v>
      </c>
      <c r="C12" t="s">
        <v>74</v>
      </c>
      <c r="D12" s="11">
        <v>4.9</v>
      </c>
      <c r="E12" t="s">
        <v>34</v>
      </c>
      <c r="F12" t="s">
        <v>33</v>
      </c>
    </row>
    <row r="13">
      <c r="A13">
        <v>2</v>
      </c>
      <c r="B13" t="s">
        <v>84</v>
      </c>
      <c r="C13" t="s">
        <v>74</v>
      </c>
      <c r="D13" s="11">
        <v>0.105</v>
      </c>
      <c r="E13" t="s">
        <v>38</v>
      </c>
      <c r="F13" t="s">
        <v>47</v>
      </c>
    </row>
    <row r="14">
      <c r="A14">
        <v>1</v>
      </c>
      <c r="B14" t="s">
        <v>81</v>
      </c>
      <c r="C14" t="s">
        <v>69</v>
      </c>
      <c r="D14" s="11">
        <v>20</v>
      </c>
      <c r="E14" t="s">
        <v>34</v>
      </c>
      <c r="F14" t="s">
        <v>82</v>
      </c>
    </row>
    <row r="15">
      <c r="A15">
        <v>2</v>
      </c>
      <c r="B15" t="s">
        <v>83</v>
      </c>
      <c r="C15" t="s">
        <v>74</v>
      </c>
      <c r="D15" s="11">
        <v>19.6</v>
      </c>
      <c r="E15" t="s">
        <v>34</v>
      </c>
      <c r="F15" t="s">
        <v>33</v>
      </c>
    </row>
    <row r="16">
      <c r="A16">
        <v>2</v>
      </c>
      <c r="B16" t="s">
        <v>84</v>
      </c>
      <c r="C16" t="s">
        <v>74</v>
      </c>
      <c r="D16" s="11">
        <v>0.42</v>
      </c>
      <c r="E16" t="s">
        <v>38</v>
      </c>
      <c r="F16" t="s">
        <v>47</v>
      </c>
    </row>
    <row r="17">
      <c r="A17">
        <v>1</v>
      </c>
      <c r="B17" t="s">
        <v>85</v>
      </c>
      <c r="C17" t="s">
        <v>74</v>
      </c>
      <c r="D17" s="11">
        <v>0.125</v>
      </c>
      <c r="E17" t="s">
        <v>38</v>
      </c>
      <c r="F17" t="s">
        <v>53</v>
      </c>
    </row>
    <row r="18">
      <c r="A18">
        <v>1</v>
      </c>
      <c r="B18" t="s">
        <v>86</v>
      </c>
      <c r="C18" t="s">
        <v>74</v>
      </c>
      <c r="D18" s="11">
        <v>0.015</v>
      </c>
      <c r="E18" t="s">
        <v>38</v>
      </c>
      <c r="F1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93</v>
      </c>
      <c r="E7" t="s" s="13"/>
      <c r="F7"/>
    </row>
    <row r="8">
      <c r="A8" t="s">
        <v>2</v>
      </c>
      <c r="B8">
        <v>7</v>
      </c>
      <c r="C8"/>
      <c r="D8" t="s" s="13">
        <v>94</v>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97</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101</v>
      </c>
      <c r="C7" s="11">
        <f>'Besoins'!$B$2*5</f>
        <v>5</v>
      </c>
      <c r="D7" t="s">
        <v>24</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102</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Besoins!B9</f>
        <v>Fleur de thym dehydratee</v>
      </c>
      <c r="C13" s="11">
        <f>Besoins!E9</f>
        <v>0.02</v>
      </c>
      <c r="D13" t="str">
        <f>Besoins!F9</f>
        <v>kg</v>
      </c>
    </row>
    <row r="14">
      <c r="A14"/>
      <c r="B14" t="str">
        <f>Besoins!B13</f>
        <v>Sel fin de cuisine</v>
      </c>
      <c r="C14" s="11">
        <f>Besoins!E13</f>
        <v>0.125</v>
      </c>
      <c r="D14" t="str">
        <f>Besoins!F13</f>
        <v>kg</v>
      </c>
    </row>
    <row r="15">
      <c r="A15"/>
      <c r="B15" t="str">
        <f>Besoins!B8</f>
        <v>Poivre noir moulu</v>
      </c>
      <c r="C15" s="11">
        <f>Besoins!E8</f>
        <v>0.015</v>
      </c>
      <c r="D15" t="str">
        <f>Besoins!F8</f>
        <v>kg</v>
      </c>
    </row>
    <row r="16">
      <c r="A16"/>
      <c r="B16" t="str">
        <f>Besoins!B10</f>
        <v>Pur jus de raisin brique 1L</v>
      </c>
      <c r="C16" s="11">
        <f>Besoins!E10</f>
        <v>5</v>
      </c>
      <c r="D16" t="str">
        <f>Besoins!F10</f>
        <v>lt</v>
      </c>
    </row>
    <row r="17">
      <c r="A17"/>
      <c r="B17" t="s">
        <v>103</v>
      </c>
      <c r="C17" s="11">
        <f>'Besoins'!$B$2*5</f>
        <v>5</v>
      </c>
      <c r="D17" t="s">
        <v>34</v>
      </c>
    </row>
    <row r="18">
      <c r="A18"/>
      <c r="B18" t="s">
        <v>103</v>
      </c>
      <c r="C18" s="11">
        <f>'Besoins'!$B$2*20</f>
        <v>20</v>
      </c>
      <c r="D18" t="s">
        <v>34</v>
      </c>
    </row>
    <row r="19">
      <c r="A19" t="s" s="16">
        <v>104</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105</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106</v>
      </c>
      <c r="B21" t="str" s="13">
        <f>Procedure!D7</f>
        <v>Dresser et servir — Dresser la portion de viande et de pommes de terre à l'assiette. Accompagner de salade verte.</v>
      </c>
      <c r="C21"/>
      <c r="D21"/>
    </row>
    <row r="22">
      <c r="A22" t="s" s="16">
        <v>107</v>
      </c>
      <c r="B22" t="str" s="13">
        <f>Procedure!D8</f>
        <v>Commentaire — Version halal sans alcool de la Fiche 153. Pour la version tradition, voir 153A (bœuf) ou 153B (trois viandes).</v>
      </c>
      <c r="C22"/>
      <c r="D22"/>
    </row>
    <row r="23">
      <c r="A23"/>
      <c r="B23"/>
      <c r="C23"/>
      <c r="D23"/>
    </row>
    <row r="24">
      <c r="A24" t="s" s="15">
        <v>108</v>
      </c>
      <c r="B24"/>
      <c r="C24"/>
      <c r="D24"/>
    </row>
    <row r="25">
      <c r="A25" t="s" s="16">
        <v>99</v>
      </c>
      <c r="B25" t="str" s="13">
        <f>Procedure!D9</f>
        <v>Délayer la poudre dans l'eau froide en fouettant, puis porter à ébullition en remuant régulièrement.</v>
      </c>
      <c r="C25"/>
      <c r="D25"/>
    </row>
    <row r="26">
      <c r="A26"/>
      <c r="B26" t="s">
        <v>109</v>
      </c>
      <c r="C26" s="11">
        <f>'Besoins'!$B$2*19.6</f>
        <v>19.6</v>
      </c>
      <c r="D26" t="s">
        <v>34</v>
      </c>
    </row>
    <row r="27">
      <c r="A27"/>
      <c r="B27" t="s">
        <v>110</v>
      </c>
      <c r="C27" s="11">
        <f>'Besoins'!$B$2*0.42</f>
        <v>0.42</v>
      </c>
      <c r="D27" t="s">
        <v>38</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2026-09-27T15:08:24Z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2026-09-27T15:08:24Z</dcterms:modified>
  <cp:revision>1</cp:revision>
</cp:coreProperties>
</file>