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<sst xmlns="http://schemas.openxmlformats.org/spreadsheetml/2006/main" count="146" uniqueCount="146">
  <si>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</si>
  <si>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</si>
  <si>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</si>
  <si>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</si>
  <si>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</si>
  <si>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</si>
  <si>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</si>
  <si>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</si>
  <si>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</si>
  <si>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</si>
  <si>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</si>
  <si>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</si>
  <si>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</si>
  <si>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</si>
  <si>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</si>
  <si>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</si>
  <si>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</si>
  <si>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</si>
  <si>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</si>
  <si>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</si>
  <si>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</si>
  <si>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</si>
  <si>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</si>
  <si>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</si>
  <si>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</si>
  <si>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</si>
  <si>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</si>
  <si>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</si>
  <si>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</si>
  <si>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</si>
  <si>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</si>
  <si>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</si>
  <si>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</si>
  <si>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</si>
  <si>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</si>
  <si>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</si>
  <si>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</si>
  <si>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</si>
  <si>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</si>
  <si>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</si>
  <si>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</si>
  <si>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</si>
  <si>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</si>
  <si>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</si>
  <si>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</si>
  <si>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</si>
  <si>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</si>
  <si>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</si>
  <si>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</si>
  <si>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</si>
  <si>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</si>
  <si>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</si>
  <si>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</si>
  <si>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</si>
  <si>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</si>
  <si>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</si>
  <si>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</si>
  <si>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</si>
  <si>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</si>
  <si>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</si>
  <si>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</si>
  <si>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</si>
  <si>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</si>
  <si>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</si>
  <si>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</si>
  <si>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</si>
  <si>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</si>
  <si>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MERGUEZ ET BŒUF</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</si>
  <si>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</si>
  <si>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</si>
  <si>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</si>
  <si>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</si>
  <si>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</si>
  <si>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</si>
  <si>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</si>
  <si>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</si>
  <si>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</si>
  <si>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</si>
  <si>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</si>
  <si>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</si>
  <si>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</si>
  <si>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</si>
  <si>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</si>
  <si>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</si>
  <si>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</si>
  <si>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</si>
  <si>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</si>
  <si>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</si>
  <si>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</si>
  <si>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</si>
  <si>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</si>
  <si>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</si>
  <si>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</si>
  <si>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</si>
  <si>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</si>
  <si>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</si>
  <si>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</si>
  <si>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</si>
  <si>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</si>
  <si>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</si>
  <si>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</si>
  <si>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</si>
  <si>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</si>
  <si>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</si>
  <si>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</si>
  <si>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</si>
  <si>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</si>
  <si>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</si>
  <si>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</si>
  <si>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</si>
  <si>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</si>
  <si>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</si>
  <si>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</si>
  <si>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</si>
  <si>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de bœuf halal (pièce) (conv.)</t>
  </si>
  <si>
    <t xml:space="preserve">    ↳ Sel fin de cuisine</t>
  </si>
  <si>
    <t xml:space="preserve">    ↳ Poivre noir moulu</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</si>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</sst>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E9*17.52</f>
        <v>210.24</v>
      </c>
    </row>
    <row r="10">
      <c r="A10" t="s">
        <v>23</v>
      </c>
      <c r="B10" t="s">
        <v>24</v>
      </c>
      <c r="C10" t="s">
        <v>22</v>
      </c>
      <c r="D10" s="4">
        <v>10</v>
      </c>
      <c r="E10" s="6">
        <f>D10*$B$2</f>
        <v>10</v>
      </c>
      <c r="F10" t="s">
        <v>19</v>
      </c>
      <c r="G10" s="8">
        <f>E10*18.62</f>
        <v>186.2</v>
      </c>
    </row>
    <row r="11">
      <c r="A11" t="s">
        <v>25</v>
      </c>
      <c r="B11" t="s">
        <v>26</v>
      </c>
      <c r="C11" t="s">
        <v>27</v>
      </c>
      <c r="D11" s="4">
        <v>2</v>
      </c>
      <c r="E11" s="6">
        <f>D11*$B$2</f>
        <v>2</v>
      </c>
      <c r="F11" t="s">
        <v>3</v>
      </c>
      <c r="G11" s="8">
        <f>E11*12.6</f>
        <v>25.2</v>
      </c>
    </row>
    <row r="12">
      <c r="A12" t="s">
        <v>28</v>
      </c>
      <c r="B12" t="s">
        <v>29</v>
      </c>
      <c r="C12" t="s">
        <v>30</v>
      </c>
      <c r="D12" s="4">
        <v>0.02</v>
      </c>
      <c r="E12" s="6">
        <f>D12*$B$2</f>
        <v>0.02</v>
      </c>
      <c r="F12" t="s">
        <v>19</v>
      </c>
      <c r="G12" s="8">
        <f>E12*6.8</f>
        <v>0.136</v>
      </c>
    </row>
    <row r="13">
      <c r="A13" t="s">
        <v>31</v>
      </c>
      <c r="B13" t="s">
        <v>32</v>
      </c>
      <c r="C13" t="s">
        <v>30</v>
      </c>
      <c r="D13" s="4">
        <v>0.013</v>
      </c>
      <c r="E13" s="6">
        <f>D13*$B$2</f>
        <v>0.013</v>
      </c>
      <c r="F13" t="s">
        <v>19</v>
      </c>
      <c r="G13" s="8">
        <f>E13*12.5</f>
        <v>0.1625</v>
      </c>
    </row>
    <row r="14">
      <c r="A14" t="s">
        <v>33</v>
      </c>
      <c r="B14" t="s">
        <v>34</v>
      </c>
      <c r="C14" t="s">
        <v>35</v>
      </c>
      <c r="D14" s="4">
        <v>0.03</v>
      </c>
      <c r="E14" s="6">
        <f>D14*$B$2</f>
        <v>0.03</v>
      </c>
      <c r="F14" t="s">
        <v>19</v>
      </c>
      <c r="G14" s="8">
        <f>E14*9.5</f>
        <v>0.285</v>
      </c>
    </row>
    <row r="15">
      <c r="A15" t="s">
        <v>36</v>
      </c>
      <c r="B15" t="s">
        <v>37</v>
      </c>
      <c r="C15" t="s">
        <v>35</v>
      </c>
      <c r="D15" s="4">
        <v>0.075</v>
      </c>
      <c r="E15" s="6">
        <f>D15*$B$2</f>
        <v>0.075</v>
      </c>
      <c r="F15" t="s">
        <v>19</v>
      </c>
      <c r="G15" s="8">
        <f>E15*14</f>
        <v>1.05</v>
      </c>
    </row>
    <row r="16">
      <c r="A16" t="s">
        <v>38</v>
      </c>
      <c r="B16" t="s">
        <v>39</v>
      </c>
      <c r="C16" t="s">
        <v>40</v>
      </c>
      <c r="D16" s="4">
        <v>0.44</v>
      </c>
      <c r="E16" s="6">
        <f>D16*$B$2</f>
        <v>0.44</v>
      </c>
      <c r="F16" t="s">
        <v>19</v>
      </c>
      <c r="G16" s="8">
        <f>E16*18.76</f>
        <v>8.2544</v>
      </c>
    </row>
    <row r="17">
      <c r="A17" t="s">
        <v>41</v>
      </c>
      <c r="B17" t="s">
        <v>42</v>
      </c>
      <c r="C17" t="s">
        <v>40</v>
      </c>
      <c r="D17" s="4">
        <v>0.2</v>
      </c>
      <c r="E17" s="6">
        <f>D17*$B$2</f>
        <v>0.2</v>
      </c>
      <c r="F17" t="s">
        <v>43</v>
      </c>
      <c r="G17" s="8">
        <f>E17*20.35</f>
        <v>4.07</v>
      </c>
    </row>
    <row r="18">
      <c r="A18" t="s">
        <v>44</v>
      </c>
      <c r="B18" t="s">
        <v>45</v>
      </c>
      <c r="C18" t="s">
        <v>46</v>
      </c>
      <c r="D18" s="4">
        <v>10</v>
      </c>
      <c r="E18" s="6">
        <f>D18*$B$2</f>
        <v>10</v>
      </c>
      <c r="F18" t="s">
        <v>19</v>
      </c>
      <c r="G18" s="8">
        <f>E18*3.34</f>
        <v>33.4</v>
      </c>
    </row>
    <row r="19">
      <c r="A19" t="s">
        <v>47</v>
      </c>
      <c r="B19" t="s">
        <v>48</v>
      </c>
      <c r="C19" t="s">
        <v>49</v>
      </c>
      <c r="D19" s="4">
        <v>1</v>
      </c>
      <c r="E19" s="6">
        <f>D19*$B$2</f>
        <v>1</v>
      </c>
      <c r="F19" t="s">
        <v>19</v>
      </c>
      <c r="G19" s="8">
        <f>E19*5.2</f>
        <v>5.2</v>
      </c>
    </row>
    <row r="20">
      <c r="A20" t="s">
        <v>50</v>
      </c>
      <c r="B20" t="s">
        <v>51</v>
      </c>
      <c r="C20" t="s">
        <v>52</v>
      </c>
      <c r="D20" s="4">
        <v>0.075</v>
      </c>
      <c r="E20" s="6">
        <f>D20*$B$2</f>
        <v>0.075</v>
      </c>
      <c r="F20" t="s">
        <v>19</v>
      </c>
      <c r="G20" s="8">
        <f>E20*0.42</f>
        <v>0.0315</v>
      </c>
    </row>
    <row r="21">
      <c r="A21" t="s">
        <v>53</v>
      </c>
      <c r="B21" t="s">
        <v>54</v>
      </c>
      <c r="C21" t="s">
        <v>52</v>
      </c>
      <c r="D21" s="4">
        <v>0.133</v>
      </c>
      <c r="E21" s="6">
        <f>D21*$B$2</f>
        <v>0.133</v>
      </c>
      <c r="F21" t="s">
        <v>19</v>
      </c>
      <c r="G21" s="8">
        <f>E21*0.35</f>
        <v>0.04655</v>
      </c>
    </row>
    <row r="22">
      <c r="A22" t="s">
        <v>55</v>
      </c>
      <c r="B22" t="s">
        <v>56</v>
      </c>
      <c r="C22" t="s">
        <v>57</v>
      </c>
      <c r="D22" s="4">
        <v>0.12</v>
      </c>
      <c r="E22" s="6">
        <f>D22*$B$2</f>
        <v>0.12</v>
      </c>
      <c r="F22" t="s">
        <v>19</v>
      </c>
      <c r="G22" s="8">
        <f>E22*9.26</f>
        <v>1.1112</v>
      </c>
    </row>
    <row r="23">
      <c r="A23" t="s">
        <v>58</v>
      </c>
      <c r="B23" t="s">
        <v>59</v>
      </c>
      <c r="C23" t="s">
        <v>57</v>
      </c>
      <c r="D23" s="4">
        <v>10</v>
      </c>
      <c r="E23" s="6">
        <f>D23*$B$2</f>
        <v>10</v>
      </c>
      <c r="F23" t="s">
        <v>19</v>
      </c>
      <c r="G23" s="8">
        <f>E23*2.53</f>
        <v>25.3</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merguez et les brochettes de bœuf suivant la procédure.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les merguez et les brochettes de bœuf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'Besoins'!$B$2*200</f>
        <v>200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merguez et les brochettes de bœuf suivant la procédure. Réserver dans des bacs GN 1/1 H 200 en polycarbonate. Couvrir et stocker au froid.</v>
      </c>
      <c r="C7"/>
      <c r="D7"/>
    </row>
    <row r="8">
      <c r="A8"/>
      <c r="B8" t="s">
        <v>122</v>
      </c>
      <c r="C8" s="6">
        <f>'Besoins'!$B$2*200</f>
        <v>200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Besoins!B22</f>
        <v>Ail haché IQF</v>
      </c>
      <c r="C30" s="6">
        <f>Besoins!E22</f>
        <v>0.12</v>
      </c>
      <c r="D30" t="str">
        <f>Besoins!F22</f>
        <v>kg</v>
      </c>
    </row>
    <row r="31">
      <c r="A31"/>
      <c r="B31" t="str">
        <f>Besoins!B14</f>
        <v>Herbes de Provence</v>
      </c>
      <c r="C31" s="6">
        <f>Besoins!E14</f>
        <v>0.03</v>
      </c>
      <c r="D31" t="str">
        <f>Besoins!F14</f>
        <v>kg</v>
      </c>
    </row>
    <row r="32">
      <c r="A32"/>
      <c r="B32" t="str">
        <f>Besoins!B15</f>
        <v>Ras-el-hanout</v>
      </c>
      <c r="C32" s="6">
        <f>Besoins!E15</f>
        <v>0.075</v>
      </c>
      <c r="D32" t="str">
        <f>Besoins!F15</f>
        <v>kg</v>
      </c>
    </row>
    <row r="33">
      <c r="A33"/>
      <c r="B33" t="str">
        <f>Besoins!B20</f>
        <v>Gros sel de mer</v>
      </c>
      <c r="C33" s="6">
        <f>Besoins!E20</f>
        <v>0.075</v>
      </c>
      <c r="D33" t="str">
        <f>Besoins!F20</f>
        <v>kg</v>
      </c>
    </row>
    <row r="34">
      <c r="A34"/>
      <c r="B34" t="s">
        <v>126</v>
      </c>
      <c r="C34" s="6">
        <f>'Besoins'!$B$2*0.006</f>
        <v>0.006</v>
      </c>
      <c r="D34" t="s">
        <v>19</v>
      </c>
    </row>
    <row r="35">
      <c r="A35"/>
      <c r="B35" t="str">
        <f>Besoins!B12</f>
        <v>Paprika doux</v>
      </c>
      <c r="C35" s="6">
        <f>Besoins!E12</f>
        <v>0.02</v>
      </c>
      <c r="D35" t="str">
        <f>Besoins!F12</f>
        <v>kg</v>
      </c>
    </row>
    <row r="36">
      <c r="A36"/>
      <c r="B36" t="str">
        <f>Besoins!B23</f>
        <v>Légumes pour couscous surgelés</v>
      </c>
      <c r="C36" s="6">
        <f>Besoins!E23</f>
        <v>10</v>
      </c>
      <c r="D36" t="str">
        <f>Besoins!F23</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Besoins!B19</f>
        <v>Beurre doux 82% MG plaquette</v>
      </c>
      <c r="C51" s="6">
        <f>Besoins!E19</f>
        <v>1</v>
      </c>
      <c r="D51" t="str">
        <f>Besoins!F19</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Besoins!B18</f>
        <v>Couscous moyen sac 5kg</v>
      </c>
      <c r="C55" s="6">
        <f>Besoins!E18</f>
        <v>10</v>
      </c>
      <c r="D55" t="str">
        <f>Besoins!F18</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2026-09-27T16:50:09Z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2026-09-27T16:50:09Z</dcterms:modified>
  <cp:revision>1</cp:revision>
</cp:coreProperties>
</file>