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<sst xmlns="http://schemas.openxmlformats.org/spreadsheetml/2006/main" count="130" uniqueCount="130">
  <si>
    <t>Fiche technique</t>
  </si>
  <si>
    <t>Nom</t>
  </si>
  <si>
    <t>JAMBALAYA DE POULET</t>
  </si>
  <si>
    <t>Code</t>
  </si>
  <si>
    <t>GRO_CDC_143</t>
  </si>
  <si>
    <t>Classe</t>
  </si>
  <si>
    <t>Plats complets collectivité (GRO.COMPLETS)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</si>
  <si>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</si>
  <si>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</si>
  <si>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</si>
  <si>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</si>
  <si>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</si>
  <si>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</si>
  <si>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</si>
  <si>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</si>
  <si>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</si>
  <si>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</si>
  <si>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</si>
  <si>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</si>
  <si>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</si>
  <si>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</si>
  <si>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</si>
  <si>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</si>
  <si>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</si>
  <si>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</si>
  <si>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</si>
  <si>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</si>
  <si>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</si>
  <si>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</si>
  <si>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</si>
  <si>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</si>
  <si>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CONS-TOMATE-CUB</t>
  </si>
  <si>
    <t>Tomates concassées en dés (boîte)</t>
  </si>
  <si>
    <t>Conserves de légumes</t>
  </si>
  <si>
    <t>00000061</t>
  </si>
  <si>
    <t>EAU</t>
  </si>
  <si>
    <t>Matières diverses (à trier)</t>
  </si>
  <si>
    <t>lt</t>
  </si>
  <si>
    <t>EPI-PAPRIKA-DOUX</t>
  </si>
  <si>
    <t>Paprika doux</t>
  </si>
  <si>
    <t>Épices en poudre et graines</t>
  </si>
  <si>
    <t>kg</t>
  </si>
  <si>
    <t>EPI-PIMENT-CAYE</t>
  </si>
  <si>
    <t>Piment de Cayenne</t>
  </si>
  <si>
    <t>EPI-POIVRE-NOIR</t>
  </si>
  <si>
    <t>Poivre noir moulu</t>
  </si>
  <si>
    <t>FLEUR-THYM</t>
  </si>
  <si>
    <t>Fleur de thym dehydratee</t>
  </si>
  <si>
    <t>Herbes aromatiques séchées</t>
  </si>
  <si>
    <t>FAR-T55</t>
  </si>
  <si>
    <t>Farine de blé T55</t>
  </si>
  <si>
    <t>Farines de blé</t>
  </si>
  <si>
    <t>KNORR-BOUIL-VOL</t>
  </si>
  <si>
    <t>Bouillon de Volaille déshydraté (Knorr Professional)</t>
  </si>
  <si>
    <t>Fonds déshydratés et poudres</t>
  </si>
  <si>
    <t>MARG-PATISSERIE</t>
  </si>
  <si>
    <t>Margarine de pâtisserie 80% MG</t>
  </si>
  <si>
    <t>Beurres et margarines</t>
  </si>
  <si>
    <t>RNM1920160</t>
  </si>
  <si>
    <t>CIBOULETTE France botte</t>
  </si>
  <si>
    <t>Légumes</t>
  </si>
  <si>
    <t>bte</t>
  </si>
  <si>
    <t>RNM4G100917</t>
  </si>
  <si>
    <t>Ails pelés 4G</t>
  </si>
  <si>
    <t>Légumes 4ème et 5ème gamme</t>
  </si>
  <si>
    <t>RIZ-LONG-ETUVE</t>
  </si>
  <si>
    <t>Riz long étuvé</t>
  </si>
  <si>
    <t>Céréales et légumineuses sèches</t>
  </si>
  <si>
    <t>SEL-FIN</t>
  </si>
  <si>
    <t>Sel fin de cuisine</t>
  </si>
  <si>
    <t>Sels et condiments de base</t>
  </si>
  <si>
    <t>RNMS00780</t>
  </si>
  <si>
    <t>Oignons émincés surgelés</t>
  </si>
  <si>
    <t>Légumes surgelés</t>
  </si>
  <si>
    <t>RNM1470156</t>
  </si>
  <si>
    <t>POULET (filet) France standard sous-vide</t>
  </si>
  <si>
    <t>Volailles</t>
  </si>
  <si>
    <t>Total</t>
  </si>
  <si>
    <t>Niveau</t>
  </si>
  <si>
    <t>Composant</t>
  </si>
  <si>
    <t>Type</t>
  </si>
  <si>
    <t>Quantité (pour 100 pc)</t>
  </si>
  <si>
    <t>recette</t>
  </si>
  <si>
    <t>Plats complets collectivité</t>
  </si>
  <si>
    <t xml:space="preserve">    ↳ POULET (filet) France standard sous-vide</t>
  </si>
  <si>
    <t>matiere</t>
  </si>
  <si>
    <t xml:space="preserve">    ↳ Riz long étuvé</t>
  </si>
  <si>
    <t xml:space="preserve">    ↳ Bouillon de volaille reconstitue (collectivite)</t>
  </si>
  <si>
    <t>Préparations de base collectivité</t>
  </si>
  <si>
    <t xml:space="preserve">    ↳ Margarine de pâtisserie 80% MG</t>
  </si>
  <si>
    <t xml:space="preserve">    ↳ Farine de blé T55</t>
  </si>
  <si>
    <t xml:space="preserve">    ↳ Oignons émincés surgelés</t>
  </si>
  <si>
    <t xml:space="preserve">        ↳ EAU</t>
  </si>
  <si>
    <t xml:space="preserve">        ↳ Bouillon de Volaille déshydraté (Knorr Professional)</t>
  </si>
  <si>
    <t xml:space="preserve">    ↳ Ails pelés 4G</t>
  </si>
  <si>
    <t xml:space="preserve">    ↳ Tomate concassée — 1 boîte 5/1 (pièce)</t>
  </si>
  <si>
    <t xml:space="preserve">        ↳ Tomate concassée — boîte 5/1 (collectivité)</t>
  </si>
  <si>
    <t xml:space="preserve">            ↳ Tomates concassées en dés (boîte)</t>
  </si>
  <si>
    <t xml:space="preserve">    ↳ CIBOULETTE (KG)</t>
  </si>
  <si>
    <t>Conversions diverses</t>
  </si>
  <si>
    <t xml:space="preserve">        ↳ CIBOULETTE France botte</t>
  </si>
  <si>
    <t xml:space="preserve">    ↳ Fleur de thym dehydratee</t>
  </si>
  <si>
    <t xml:space="preserve">    ↳ Sel fin de cuisine</t>
  </si>
  <si>
    <t xml:space="preserve">    ↳ Poivre noir moulu</t>
  </si>
  <si>
    <t xml:space="preserve">    ↳ Piment de Cayenne</t>
  </si>
  <si>
    <t xml:space="preserve">    ↳ Paprika doux</t>
  </si>
  <si>
    <t>Recette</t>
  </si>
  <si>
    <t>#</t>
  </si>
  <si>
    <t>Verbe</t>
  </si>
  <si>
    <t>Étape</t>
  </si>
  <si>
    <t>Précision technique</t>
  </si>
  <si>
    <t>Durée</t>
  </si>
  <si>
    <t>Servir — Dressez à l'assiette en mettant en évidence la viande de volaille.</t>
  </si>
  <si>
    <t>Bouillon de volaille reconstitue (collectivite)</t>
  </si>
  <si>
    <t>DISSOUDRE</t>
  </si>
  <si>
    <t>Délayer la poudre dans l'eau froide en fouettant, puis porter à ébullition en remuant régulièrement.</t>
  </si>
  <si>
    <t>Tomate concassée — 1 boîte 5/1 (pièce)</t>
  </si>
  <si>
    <t>Tomate concassée — boîte 5/1 (collectivité)</t>
  </si>
  <si>
    <t>Fiche technique — JAMBALAYA DE POULET</t>
  </si>
  <si>
    <t>JAMBALAYA DE POULET  GRO_CDC_143</t>
  </si>
  <si>
    <t>1.</t>
  </si>
  <si>
    <t>2.</t>
  </si>
  <si>
    <t xml:space="preserve">    Tomate concassée — 1 boîte 5/1 (pièce)</t>
  </si>
  <si>
    <t xml:space="preserve">    CIBOULETTE (KG) (conv.)</t>
  </si>
  <si>
    <t>3.</t>
  </si>
  <si>
    <t xml:space="preserve">    Bouillon de volaille reconstitue (collectivite)</t>
  </si>
  <si>
    <t>4.</t>
  </si>
  <si>
    <t>↳ Bouillon de volaille reconstitue (collectivite)  GRO-BOUIL-VOL</t>
  </si>
  <si>
    <t>↳ Tomate concassée — 1 boîte 5/1 (pièce)  GRO-CONS-TOM-P</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</si>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</sst>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162.93019</v>
      </c>
    </row>
    <row r="12">
      <c r="A12" t="s" s="3">
        <v>16</v>
      </c>
      <c r="B12" s="4">
        <v>1.6293019</v>
      </c>
    </row>
    <row r="13">
      <c r="A13"/>
      <c r="B13"/>
    </row>
    <row r="14">
      <c r="A14" t="s" s="5">
        <v>17</v>
      </c>
      <c r="B14" t="s" s="5">
        <v>14</v>
      </c>
    </row>
    <row r="15">
      <c r="A15" t="s" s="5">
        <v>18</v>
      </c>
      <c r="B15" s="6">
        <v>162.93019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v>
      </c>
      <c r="E7" s="11">
        <f>D7*$B$2</f>
        <v>1</v>
      </c>
      <c r="F7" t="s">
        <v>24</v>
      </c>
      <c r="G7" s="4">
        <f>E7*2.645</f>
        <v>2.645</v>
      </c>
    </row>
    <row r="8">
      <c r="A8" t="s" s="12">
        <v>34</v>
      </c>
      <c r="B8" t="s">
        <v>35</v>
      </c>
      <c r="C8" t="s">
        <v>36</v>
      </c>
      <c r="D8" s="9">
        <v>15.68</v>
      </c>
      <c r="E8" s="11">
        <f>D8*$B$2</f>
        <v>15.68</v>
      </c>
      <c r="F8" t="s">
        <v>37</v>
      </c>
      <c r="G8" s="4">
        <f>E8*0.003</f>
        <v>0.04704</v>
      </c>
    </row>
    <row r="9">
      <c r="A9" t="s">
        <v>38</v>
      </c>
      <c r="B9" t="s">
        <v>39</v>
      </c>
      <c r="C9" t="s">
        <v>40</v>
      </c>
      <c r="D9" s="9">
        <v>0.05</v>
      </c>
      <c r="E9" s="11">
        <f>D9*$B$2</f>
        <v>0.05</v>
      </c>
      <c r="F9" t="s">
        <v>41</v>
      </c>
      <c r="G9" s="4">
        <f>E9*6.8</f>
        <v>0.34</v>
      </c>
    </row>
    <row r="10">
      <c r="A10" t="s">
        <v>42</v>
      </c>
      <c r="B10" t="s">
        <v>43</v>
      </c>
      <c r="C10" t="s">
        <v>40</v>
      </c>
      <c r="D10" s="9">
        <v>0.008</v>
      </c>
      <c r="E10" s="11">
        <f>D10*$B$2</f>
        <v>0.008</v>
      </c>
      <c r="F10" t="s">
        <v>41</v>
      </c>
      <c r="G10" s="4">
        <f>E10*9.8</f>
        <v>0.0784</v>
      </c>
    </row>
    <row r="11">
      <c r="A11" t="s">
        <v>44</v>
      </c>
      <c r="B11" t="s">
        <v>45</v>
      </c>
      <c r="C11" t="s">
        <v>40</v>
      </c>
      <c r="D11" s="9">
        <v>0.01</v>
      </c>
      <c r="E11" s="11">
        <f>D11*$B$2</f>
        <v>0.01</v>
      </c>
      <c r="F11" t="s">
        <v>41</v>
      </c>
      <c r="G11" s="4">
        <f>E11*12.5</f>
        <v>0.125</v>
      </c>
    </row>
    <row r="12">
      <c r="A12" t="s">
        <v>46</v>
      </c>
      <c r="B12" t="s">
        <v>47</v>
      </c>
      <c r="C12" t="s">
        <v>48</v>
      </c>
      <c r="D12" s="9">
        <v>0.06</v>
      </c>
      <c r="E12" s="11">
        <f>D12*$B$2</f>
        <v>0.06</v>
      </c>
      <c r="F12" t="s">
        <v>41</v>
      </c>
      <c r="G12" s="4">
        <f>E12*28</f>
        <v>1.68</v>
      </c>
    </row>
    <row r="13">
      <c r="A13" t="s">
        <v>49</v>
      </c>
      <c r="B13" t="s">
        <v>50</v>
      </c>
      <c r="C13" t="s">
        <v>51</v>
      </c>
      <c r="D13" s="9">
        <v>0.2</v>
      </c>
      <c r="E13" s="11">
        <f>D13*$B$2</f>
        <v>0.2</v>
      </c>
      <c r="F13" t="s">
        <v>41</v>
      </c>
      <c r="G13" s="4">
        <f>E13*0.56</f>
        <v>0.112</v>
      </c>
    </row>
    <row r="14">
      <c r="A14" t="s">
        <v>52</v>
      </c>
      <c r="B14" t="s">
        <v>53</v>
      </c>
      <c r="C14" t="s">
        <v>54</v>
      </c>
      <c r="D14" s="9">
        <v>0.32</v>
      </c>
      <c r="E14" s="11">
        <f>D14*$B$2</f>
        <v>0.32</v>
      </c>
      <c r="F14" t="s">
        <v>41</v>
      </c>
      <c r="G14" s="4">
        <f>E14*0</f>
        <v>0</v>
      </c>
    </row>
    <row r="15">
      <c r="A15" t="s">
        <v>55</v>
      </c>
      <c r="B15" t="s">
        <v>56</v>
      </c>
      <c r="C15" t="s">
        <v>57</v>
      </c>
      <c r="D15" s="9">
        <v>0.75</v>
      </c>
      <c r="E15" s="11">
        <f>D15*$B$2</f>
        <v>0.75</v>
      </c>
      <c r="F15" t="s">
        <v>41</v>
      </c>
      <c r="G15" s="4">
        <f>E15*3.6</f>
        <v>2.7</v>
      </c>
    </row>
    <row r="16">
      <c r="A16" t="s">
        <v>58</v>
      </c>
      <c r="B16" t="s">
        <v>59</v>
      </c>
      <c r="C16" t="s">
        <v>60</v>
      </c>
      <c r="D16" s="9">
        <v>2</v>
      </c>
      <c r="E16" s="11">
        <f>D16*$B$2</f>
        <v>2</v>
      </c>
      <c r="F16" t="s">
        <v>61</v>
      </c>
      <c r="G16" s="4">
        <f>E16*4.5</f>
        <v>9</v>
      </c>
    </row>
    <row r="17">
      <c r="A17" t="s">
        <v>62</v>
      </c>
      <c r="B17" t="s">
        <v>63</v>
      </c>
      <c r="C17" t="s">
        <v>64</v>
      </c>
      <c r="D17" s="9">
        <v>0.25</v>
      </c>
      <c r="E17" s="11">
        <f>D17*$B$2</f>
        <v>0.25</v>
      </c>
      <c r="F17" t="s">
        <v>41</v>
      </c>
      <c r="G17" s="4">
        <f>E17*8.11</f>
        <v>2.0275</v>
      </c>
    </row>
    <row r="18">
      <c r="A18" t="s">
        <v>65</v>
      </c>
      <c r="B18" t="s">
        <v>66</v>
      </c>
      <c r="C18" t="s">
        <v>67</v>
      </c>
      <c r="D18" s="9">
        <v>10</v>
      </c>
      <c r="E18" s="11">
        <f>D18*$B$2</f>
        <v>10</v>
      </c>
      <c r="F18" t="s">
        <v>41</v>
      </c>
      <c r="G18" s="4">
        <f>E18*1.4</f>
        <v>14</v>
      </c>
    </row>
    <row r="19">
      <c r="A19" t="s">
        <v>68</v>
      </c>
      <c r="B19" t="s">
        <v>69</v>
      </c>
      <c r="C19" t="s">
        <v>70</v>
      </c>
      <c r="D19" s="9">
        <v>0.015</v>
      </c>
      <c r="E19" s="11">
        <f>D19*$B$2</f>
        <v>0.015</v>
      </c>
      <c r="F19" t="s">
        <v>41</v>
      </c>
      <c r="G19" s="4">
        <f>E19*0.35</f>
        <v>0.00525</v>
      </c>
    </row>
    <row r="20">
      <c r="A20" t="s">
        <v>71</v>
      </c>
      <c r="B20" t="s">
        <v>72</v>
      </c>
      <c r="C20" t="s">
        <v>73</v>
      </c>
      <c r="D20" s="9">
        <v>3</v>
      </c>
      <c r="E20" s="11">
        <f>D20*$B$2</f>
        <v>3</v>
      </c>
      <c r="F20" t="s">
        <v>41</v>
      </c>
      <c r="G20" s="4">
        <f>E20*3.89</f>
        <v>11.67</v>
      </c>
    </row>
    <row r="21">
      <c r="A21" t="s">
        <v>74</v>
      </c>
      <c r="B21" t="s">
        <v>75</v>
      </c>
      <c r="C21" t="s">
        <v>76</v>
      </c>
      <c r="D21" s="9">
        <v>15</v>
      </c>
      <c r="E21" s="11">
        <f>D21*$B$2</f>
        <v>15</v>
      </c>
      <c r="F21" t="s">
        <v>41</v>
      </c>
      <c r="G21" s="4">
        <f>E21*7.9</f>
        <v>118.5</v>
      </c>
    </row>
    <row r="22">
      <c r="A22"/>
      <c r="B22"/>
      <c r="C22"/>
      <c r="D22"/>
      <c r="E22"/>
      <c r="F22" t="s" s="3">
        <v>77</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1">
        <v>100</v>
      </c>
      <c r="E2" t="s">
        <v>24</v>
      </c>
      <c r="F2" t="s">
        <v>83</v>
      </c>
    </row>
    <row r="3">
      <c r="A3">
        <v>1</v>
      </c>
      <c r="B3" t="s">
        <v>84</v>
      </c>
      <c r="C3" t="s">
        <v>85</v>
      </c>
      <c r="D3" s="11">
        <v>15</v>
      </c>
      <c r="E3" t="s">
        <v>41</v>
      </c>
      <c r="F3" t="s">
        <v>76</v>
      </c>
    </row>
    <row r="4">
      <c r="A4">
        <v>1</v>
      </c>
      <c r="B4" t="s">
        <v>86</v>
      </c>
      <c r="C4" t="s">
        <v>85</v>
      </c>
      <c r="D4" s="11">
        <v>10</v>
      </c>
      <c r="E4" t="s">
        <v>41</v>
      </c>
      <c r="F4" t="s">
        <v>67</v>
      </c>
    </row>
    <row r="5">
      <c r="A5">
        <v>1</v>
      </c>
      <c r="B5" t="s">
        <v>87</v>
      </c>
      <c r="C5" t="s">
        <v>82</v>
      </c>
      <c r="D5" s="11">
        <v>16</v>
      </c>
      <c r="E5" t="s">
        <v>37</v>
      </c>
      <c r="F5" t="s">
        <v>88</v>
      </c>
    </row>
    <row r="6">
      <c r="A6">
        <v>1</v>
      </c>
      <c r="B6" t="s">
        <v>89</v>
      </c>
      <c r="C6" t="s">
        <v>85</v>
      </c>
      <c r="D6" s="11">
        <v>0.75</v>
      </c>
      <c r="E6" t="s">
        <v>41</v>
      </c>
      <c r="F6" t="s">
        <v>57</v>
      </c>
    </row>
    <row r="7">
      <c r="A7">
        <v>1</v>
      </c>
      <c r="B7" t="s">
        <v>90</v>
      </c>
      <c r="C7" t="s">
        <v>85</v>
      </c>
      <c r="D7" s="11">
        <v>0.2</v>
      </c>
      <c r="E7" t="s">
        <v>41</v>
      </c>
      <c r="F7" t="s">
        <v>51</v>
      </c>
    </row>
    <row r="8">
      <c r="A8">
        <v>1</v>
      </c>
      <c r="B8" t="s">
        <v>91</v>
      </c>
      <c r="C8" t="s">
        <v>85</v>
      </c>
      <c r="D8" s="11">
        <v>3</v>
      </c>
      <c r="E8" t="s">
        <v>41</v>
      </c>
      <c r="F8" t="s">
        <v>73</v>
      </c>
    </row>
    <row r="9">
      <c r="A9">
        <v>2</v>
      </c>
      <c r="B9" t="s">
        <v>92</v>
      </c>
      <c r="C9" t="s">
        <v>85</v>
      </c>
      <c r="D9" s="11">
        <v>15.68</v>
      </c>
      <c r="E9" t="s">
        <v>37</v>
      </c>
      <c r="F9" t="s">
        <v>36</v>
      </c>
    </row>
    <row r="10">
      <c r="A10">
        <v>2</v>
      </c>
      <c r="B10" t="s">
        <v>93</v>
      </c>
      <c r="C10" t="s">
        <v>85</v>
      </c>
      <c r="D10" s="11">
        <v>0.32</v>
      </c>
      <c r="E10" t="s">
        <v>41</v>
      </c>
      <c r="F10" t="s">
        <v>54</v>
      </c>
    </row>
    <row r="11">
      <c r="A11">
        <v>1</v>
      </c>
      <c r="B11" t="s">
        <v>94</v>
      </c>
      <c r="C11" t="s">
        <v>85</v>
      </c>
      <c r="D11" s="11">
        <v>0.25</v>
      </c>
      <c r="E11" t="s">
        <v>41</v>
      </c>
      <c r="F11" t="s">
        <v>64</v>
      </c>
    </row>
    <row r="12">
      <c r="A12">
        <v>1</v>
      </c>
      <c r="B12" t="s">
        <v>95</v>
      </c>
      <c r="C12" t="s">
        <v>82</v>
      </c>
      <c r="D12" s="11">
        <v>1</v>
      </c>
      <c r="E12" t="s">
        <v>24</v>
      </c>
      <c r="F12" t="s">
        <v>88</v>
      </c>
    </row>
    <row r="13">
      <c r="A13">
        <v>2</v>
      </c>
      <c r="B13" t="s">
        <v>96</v>
      </c>
      <c r="C13" t="s">
        <v>82</v>
      </c>
      <c r="D13" s="11">
        <v>2.3</v>
      </c>
      <c r="E13" t="s">
        <v>41</v>
      </c>
      <c r="F13" t="s">
        <v>88</v>
      </c>
    </row>
    <row r="14">
      <c r="A14">
        <v>3</v>
      </c>
      <c r="B14" t="s">
        <v>97</v>
      </c>
      <c r="C14" t="s">
        <v>85</v>
      </c>
      <c r="D14" s="11">
        <v>1</v>
      </c>
      <c r="E14" t="s">
        <v>24</v>
      </c>
      <c r="F14" t="s">
        <v>33</v>
      </c>
    </row>
    <row r="15">
      <c r="A15">
        <v>1</v>
      </c>
      <c r="B15" t="s">
        <v>98</v>
      </c>
      <c r="C15" t="s">
        <v>82</v>
      </c>
      <c r="D15" s="11">
        <v>0.06</v>
      </c>
      <c r="E15" t="s">
        <v>41</v>
      </c>
      <c r="F15" t="s">
        <v>99</v>
      </c>
    </row>
    <row r="16">
      <c r="A16">
        <v>2</v>
      </c>
      <c r="B16" t="s">
        <v>100</v>
      </c>
      <c r="C16" t="s">
        <v>85</v>
      </c>
      <c r="D16" s="11">
        <v>2</v>
      </c>
      <c r="E16" t="s">
        <v>61</v>
      </c>
      <c r="F16" t="s">
        <v>60</v>
      </c>
    </row>
    <row r="17">
      <c r="A17">
        <v>1</v>
      </c>
      <c r="B17" t="s">
        <v>101</v>
      </c>
      <c r="C17" t="s">
        <v>85</v>
      </c>
      <c r="D17" s="11">
        <v>0.06</v>
      </c>
      <c r="E17" t="s">
        <v>41</v>
      </c>
      <c r="F17" t="s">
        <v>48</v>
      </c>
    </row>
    <row r="18">
      <c r="A18">
        <v>1</v>
      </c>
      <c r="B18" t="s">
        <v>102</v>
      </c>
      <c r="C18" t="s">
        <v>85</v>
      </c>
      <c r="D18" s="11">
        <v>0.015</v>
      </c>
      <c r="E18" t="s">
        <v>41</v>
      </c>
      <c r="F18" t="s">
        <v>70</v>
      </c>
    </row>
    <row r="19">
      <c r="A19">
        <v>1</v>
      </c>
      <c r="B19" t="s">
        <v>103</v>
      </c>
      <c r="C19" t="s">
        <v>85</v>
      </c>
      <c r="D19" s="11">
        <v>0.01</v>
      </c>
      <c r="E19" t="s">
        <v>41</v>
      </c>
      <c r="F19" t="s">
        <v>40</v>
      </c>
    </row>
    <row r="20">
      <c r="A20">
        <v>1</v>
      </c>
      <c r="B20" t="s">
        <v>104</v>
      </c>
      <c r="C20" t="s">
        <v>85</v>
      </c>
      <c r="D20" s="11">
        <v>0.008</v>
      </c>
      <c r="E20" t="s">
        <v>41</v>
      </c>
      <c r="F20" t="s">
        <v>40</v>
      </c>
    </row>
    <row r="21">
      <c r="A21">
        <v>1</v>
      </c>
      <c r="B21" t="s">
        <v>105</v>
      </c>
      <c r="C21" t="s">
        <v>85</v>
      </c>
      <c r="D21" s="11">
        <v>0.05</v>
      </c>
      <c r="E21" t="s">
        <v>41</v>
      </c>
      <c r="F21"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106</v>
      </c>
      <c r="B1" t="s" s="2">
        <v>107</v>
      </c>
      <c r="C1" t="s" s="2">
        <v>108</v>
      </c>
      <c r="D1" t="s" s="2">
        <v>109</v>
      </c>
      <c r="E1" t="s" s="2">
        <v>110</v>
      </c>
      <c r="F1" t="s" s="2">
        <v>111</v>
      </c>
    </row>
    <row r="2">
      <c r="A2" t="s">
        <v>2</v>
      </c>
      <c r="B2">
        <v>1</v>
      </c>
      <c r="C2"/>
      <c r="D2" t="inlineStr" s="14">
        <is>
          <t>Mise en place du poste de travail — Vérifiez les DLC, pesez les denrées, sélectionnez le matériel. Désinfectez le matériel et le poste de travail suivant les protocoles. Mettez en fonction l'armoire de maintien en température chaude.</t>
        </is>
      </c>
      <c r="E2" t="s" s="14"/>
      <c r="F2"/>
    </row>
    <row r="3">
      <c r="A3" t="s">
        <v>2</v>
      </c>
      <c r="B3">
        <v>2</v>
      </c>
      <c r="C3"/>
      <c r="D3" t="inlineStr" s="14">
        <is>
          <t>Préparations préliminaires — Déconditionnez l'émincé dans 4 bacs perforés GN 1/1 H 35 doublés de bacs pleins, suivant la procédure. Réservez au froid en attente de cuisson. Lavez et désinfectez les tomates, le céleri-branche et la ciboulette suivant la procédure. Émincez finement le céleri-branche, ciselez la ciboulette, coupez en quartiers les tomates. Réservez séparément les légumes au froid. Mesurez le volume du riz (prévoir une fois et demie son volume en liquide pour le mouillement). Laissez tremper le riz une heure environ. Égouttez le riz (ces recommandations sont valables pour le riz basmati).</t>
        </is>
      </c>
      <c r="E3" t="s" s="14"/>
      <c r="F3"/>
    </row>
    <row r="4">
      <c r="A4" t="s">
        <v>2</v>
      </c>
      <c r="B4">
        <v>3</v>
      </c>
      <c r="C4"/>
      <c r="D4" t="inlineStr" s="14">
        <is>
          <t>Marquer la cuisson — Préchauffez le four sur la position chaleur sèche à +200°C. En sauteuse, faites revenir dans la margarine, sans trop de coloration, les oignons émincés, puis le céleri émincé. Ajoutez la farine. Laissez cuire doucement jusqu'à ce que la farine devienne blonde. Pendant ce temps, saisissez au four pendant 3 à 4 minutes à +200°C l'émincé de volaille. Dans la sauteuse, ajoutez au roux blond, l'émincé saisi au four, la tomate, l'ail haché, les épices et condiments. Mélangez l'ensemble avec une écumoire.
Cuisson en sauteuse : Mouillez avec le fond blanc de volaille l'émincé à concurrence de 1 fois et demie le volume du riz. Portez à ébullition. Versez le riz dans le fond bouillant. Remuez l'ensemble des éléments. Reportez à ébullition 5 minutes, puis stoppez la source de chaleur et laissez cuire 35 minutes à couvert. L'évaporation complète du fond indiquera le terme de la cuisson du riz. Surveillez et vérifiez la cuisson du riz. Égrenez le riz à la fourchette de service au terme de sa cuisson. Respectez la procédure de fin de cuisson. Débarrassez dans 5 bacs GN 1/1 H 100. Couvrez. Stockez en armoire chaude et maintenez à une température de +63°C en attente de consommation.
Cuisson en bacs GN au four (méthode alternative) : Répartissez les éléments et le fond blanc dans 5 bacs GN 1/1 H 100. Couvrez les bacs de cuisson. Étagez sur l'échelle de cuisson. Cuisez à four mixte à +170°C pendant 45 minutes. Vérifiez la cuisson. Respectez la procédure de fin de cuisson. À la sortie du four, égrenez le riz à la fourchette de service. Stockez en armoire chaude et maintenez à +63°C en attente de consommation.</t>
        </is>
      </c>
      <c r="E4" t="s" s="14"/>
      <c r="F4"/>
    </row>
    <row r="5">
      <c r="A5" t="s">
        <v>2</v>
      </c>
      <c r="B5">
        <v>4</v>
      </c>
      <c r="C5"/>
      <c r="D5" t="s" s="14">
        <v>112</v>
      </c>
      <c r="E5" t="s" s="14"/>
      <c r="F5"/>
    </row>
    <row r="6">
      <c r="A6" t="s">
        <v>113</v>
      </c>
      <c r="B6">
        <v>1</v>
      </c>
      <c r="C6" t="s">
        <v>114</v>
      </c>
      <c r="D6" t="s" s="14">
        <v>115</v>
      </c>
      <c r="E6" t="s" s="14"/>
      <c r="F6"/>
    </row>
    <row r="7">
      <c r="A7" t="s">
        <v>116</v>
      </c>
      <c r="B7"/>
      <c r="C7"/>
      <c r="D7" t="inlineStr" s="14">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7"/>
      <c r="F7"/>
    </row>
    <row r="8">
      <c r="A8" t="s">
        <v>117</v>
      </c>
      <c r="B8"/>
      <c r="C8"/>
      <c r="D8" t="inlineStr" s="14">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118</v>
      </c>
      <c r="B1"/>
      <c r="C1"/>
      <c r="D1"/>
    </row>
    <row r="2">
      <c r="A2" t="str" s="15">
        <f>"GRO_CDC_143 · GRO.COMPLETS · référence : "&amp;Besoins!B3&amp;" "&amp;Besoins!C3&amp;" · multiplicateur réglable sur la feuille ""Besoins"""</f>
        <v>GRO_CDC_143 · GRO.COMPLETS · référence : 100 pc · multiplicateur réglable sur la feuille </v>
      </c>
      <c r="B2"/>
      <c r="C2"/>
      <c r="D2"/>
    </row>
    <row r="3">
      <c r="A3"/>
      <c r="B3"/>
      <c r="C3"/>
      <c r="D3"/>
    </row>
    <row r="4">
      <c r="A4" t="s" s="16">
        <v>119</v>
      </c>
      <c r="B4"/>
      <c r="C4"/>
      <c r="D4"/>
    </row>
    <row r="5">
      <c r="A5" t="s" s="17">
        <v>120</v>
      </c>
      <c r="B5" t="str" s="14">
        <f>Procedure!D2</f>
        <v>Mise en place du poste de travail — Vérifiez les DLC, pesez les denrées, sélectionnez le matériel. Désinfectez le matériel et le poste de travail suivant les protocoles. Mettez en fonction l'armoire de maintien en température chaude.</v>
      </c>
      <c r="C5"/>
      <c r="D5"/>
    </row>
    <row r="6">
      <c r="A6" t="s" s="17">
        <v>121</v>
      </c>
      <c r="B6" t="str" s="14">
        <f>Procedure!D3</f>
        <v>Préparations préliminaires — Déconditionnez l'émincé dans 4 bacs perforés GN 1/1 H 35 doublés de bacs pleins, suivant la procédure. Réservez au froid en attente de cuisson. Lavez et désinfectez les tomates, le céleri-branche et la ciboulette suivant la procédure. Émincez finement le céleri-branche, ciselez la ciboulette, coupez en quartiers les tomates. Réservez séparément les légumes au froid. Mesurez le volume du riz (prévoir une fois et demie son volume en liquide pour le mouillement). Laissez tremper le riz une heure environ. Égouttez le riz (ces recommandations sont valables pour le riz basmati).</v>
      </c>
      <c r="C6"/>
      <c r="D6"/>
    </row>
    <row r="7">
      <c r="A7"/>
      <c r="B7" t="str">
        <f>Besoins!B21</f>
        <v>POULET (filet) France standard sous-vide</v>
      </c>
      <c r="C7" s="11">
        <f>Besoins!E21</f>
        <v>15</v>
      </c>
      <c r="D7" t="str">
        <f>Besoins!F21</f>
        <v>kg</v>
      </c>
    </row>
    <row r="8">
      <c r="A8"/>
      <c r="B8" t="str">
        <f>Besoins!B18</f>
        <v>Riz long étuvé</v>
      </c>
      <c r="C8" s="11">
        <f>Besoins!E18</f>
        <v>10</v>
      </c>
      <c r="D8" t="str">
        <f>Besoins!F18</f>
        <v>kg</v>
      </c>
    </row>
    <row r="9">
      <c r="A9"/>
      <c r="B9" t="s">
        <v>122</v>
      </c>
      <c r="C9" s="11">
        <f>'Besoins'!$B$2*1</f>
        <v>1</v>
      </c>
      <c r="D9" t="s">
        <v>24</v>
      </c>
    </row>
    <row r="10">
      <c r="A10"/>
      <c r="B10" t="s">
        <v>123</v>
      </c>
      <c r="C10" s="11">
        <f>'Besoins'!$B$2*0.06</f>
        <v>0.06</v>
      </c>
      <c r="D10" t="s">
        <v>41</v>
      </c>
    </row>
    <row r="11">
      <c r="A11" t="s" s="17">
        <v>124</v>
      </c>
      <c r="B11" t="str" s="14">
        <f>Procedure!D4</f>
        <v>Marquer la cuisson — Préchauffez le four sur la position chaleur sèche à +200°C. En sauteuse, faites revenir dans la margarine, sans trop de coloration, les oignons émincés, puis le céleri émincé. Ajoutez la farine. Laissez cuire doucement jusqu'à ce que la farine devienne blonde. Pendant ce temps, saisissez au four pendant 3 à 4 minutes à +200°C l'émincé de volaille. Dans la sauteuse, ajoutez au roux blond, l'émincé saisi au four, la tomate, l'ail haché, les épices et condiments. Mélangez l'ensemble avec une écumoire.
Cuisson en sauteuse : Mouillez avec le fond blanc de volaille l'émincé à concurrence de 1 fois et demie le volume du riz. Portez à ébullition. Versez le riz dans le fond bouillant. Remuez l'ensemble des éléments. Reportez à ébullition 5 minutes, puis stoppez la source de chaleur et laissez cuire 35 minutes à couvert. L'évaporation complète du fond indiquera le terme de la cuisson du riz. Surveillez et vérifiez la cuisson du riz. Égrenez le riz à la fourchette de service au terme de sa cuisson. Respectez la procédure de fin de cuisson. Débarrassez dans 5 bacs GN 1/1 H 100. Couvrez. Stockez en armoire chaude et maintenez à une température de +63°C en attente de consommation.
Cuisson en bacs GN au four (méthode alternative) : Répartissez les éléments et le fond blanc dans 5 bacs GN 1/1 H 100. Couvrez les bacs de cuisson. Étagez sur l'échelle de cuisson. Cuisez à four mixte à +170°C pendant 45 minutes. Vérifiez la cuisson. Respectez la procédure de fin de cuisson. À la sortie du four, égrenez le riz à la fourchette de service. Stockez en armoire chaude et maintenez à +63°C en attente de consommation.</v>
      </c>
      <c r="C11"/>
      <c r="D11"/>
    </row>
    <row r="12">
      <c r="A12"/>
      <c r="B12" t="s">
        <v>125</v>
      </c>
      <c r="C12" s="11">
        <f>'Besoins'!$B$2*16</f>
        <v>16</v>
      </c>
      <c r="D12" t="s">
        <v>37</v>
      </c>
    </row>
    <row r="13">
      <c r="A13"/>
      <c r="B13" t="str">
        <f>Besoins!B15</f>
        <v>Margarine de pâtisserie 80% MG</v>
      </c>
      <c r="C13" s="11">
        <f>Besoins!E15</f>
        <v>0.75</v>
      </c>
      <c r="D13" t="str">
        <f>Besoins!F15</f>
        <v>kg</v>
      </c>
    </row>
    <row r="14">
      <c r="A14"/>
      <c r="B14" t="str">
        <f>Besoins!B13</f>
        <v>Farine de blé T55</v>
      </c>
      <c r="C14" s="11">
        <f>Besoins!E13</f>
        <v>0.2</v>
      </c>
      <c r="D14" t="str">
        <f>Besoins!F13</f>
        <v>kg</v>
      </c>
    </row>
    <row r="15">
      <c r="A15"/>
      <c r="B15" t="str">
        <f>Besoins!B20</f>
        <v>Oignons émincés surgelés</v>
      </c>
      <c r="C15" s="11">
        <f>Besoins!E20</f>
        <v>3</v>
      </c>
      <c r="D15" t="str">
        <f>Besoins!F20</f>
        <v>kg</v>
      </c>
    </row>
    <row r="16">
      <c r="A16"/>
      <c r="B16" t="str">
        <f>Besoins!B17</f>
        <v>Ails pelés 4G</v>
      </c>
      <c r="C16" s="11">
        <f>Besoins!E17</f>
        <v>0.25</v>
      </c>
      <c r="D16" t="str">
        <f>Besoins!F17</f>
        <v>kg</v>
      </c>
    </row>
    <row r="17">
      <c r="A17"/>
      <c r="B17" t="s">
        <v>122</v>
      </c>
      <c r="C17" s="11">
        <f>'Besoins'!$B$2*1</f>
        <v>1</v>
      </c>
      <c r="D17" t="s">
        <v>24</v>
      </c>
    </row>
    <row r="18">
      <c r="A18"/>
      <c r="B18" t="str">
        <f>Besoins!B12</f>
        <v>Fleur de thym dehydratee</v>
      </c>
      <c r="C18" s="11">
        <f>Besoins!E12</f>
        <v>0.06</v>
      </c>
      <c r="D18" t="str">
        <f>Besoins!F12</f>
        <v>kg</v>
      </c>
    </row>
    <row r="19">
      <c r="A19"/>
      <c r="B19" t="str">
        <f>Besoins!B19</f>
        <v>Sel fin de cuisine</v>
      </c>
      <c r="C19" s="11">
        <f>Besoins!E19</f>
        <v>0.015</v>
      </c>
      <c r="D19" t="str">
        <f>Besoins!F19</f>
        <v>kg</v>
      </c>
    </row>
    <row r="20">
      <c r="A20"/>
      <c r="B20" t="str">
        <f>Besoins!B11</f>
        <v>Poivre noir moulu</v>
      </c>
      <c r="C20" s="11">
        <f>Besoins!E11</f>
        <v>0.01</v>
      </c>
      <c r="D20" t="str">
        <f>Besoins!F11</f>
        <v>kg</v>
      </c>
    </row>
    <row r="21">
      <c r="A21"/>
      <c r="B21" t="str">
        <f>Besoins!B10</f>
        <v>Piment de Cayenne</v>
      </c>
      <c r="C21" s="11">
        <f>Besoins!E10</f>
        <v>0.008</v>
      </c>
      <c r="D21" t="str">
        <f>Besoins!F10</f>
        <v>kg</v>
      </c>
    </row>
    <row r="22">
      <c r="A22"/>
      <c r="B22" t="str">
        <f>Besoins!B9</f>
        <v>Paprika doux</v>
      </c>
      <c r="C22" s="11">
        <f>Besoins!E9</f>
        <v>0.05</v>
      </c>
      <c r="D22" t="str">
        <f>Besoins!F9</f>
        <v>kg</v>
      </c>
    </row>
    <row r="23">
      <c r="A23" t="s" s="17">
        <v>126</v>
      </c>
      <c r="B23" t="str" s="14">
        <f>Procedure!D5</f>
        <v>Servir — Dressez à l'assiette en mettant en évidence la viande de volaille.</v>
      </c>
      <c r="C23"/>
      <c r="D23"/>
    </row>
    <row r="24">
      <c r="A24"/>
      <c r="B24"/>
      <c r="C24"/>
      <c r="D24"/>
    </row>
    <row r="25">
      <c r="A25" t="s" s="16">
        <v>127</v>
      </c>
      <c r="B25"/>
      <c r="C25"/>
      <c r="D25"/>
    </row>
    <row r="26">
      <c r="A26" t="s" s="17">
        <v>120</v>
      </c>
      <c r="B26" t="str" s="14">
        <f>"[DISSOUDRE] "&amp;Procedure!D6</f>
        <v>[DISSOUDRE] Délayer la poudre dans l'eau froide en fouettant, puis porter à ébullition en remuant régulièrement.</v>
      </c>
      <c r="C26"/>
      <c r="D26"/>
    </row>
    <row r="27">
      <c r="A27"/>
      <c r="B27" t="str">
        <f>Besoins!B8</f>
        <v>EAU</v>
      </c>
      <c r="C27" s="11">
        <f>Besoins!E8</f>
        <v>15.68</v>
      </c>
      <c r="D27" t="str">
        <f>Besoins!F8</f>
        <v>lt</v>
      </c>
    </row>
    <row r="28">
      <c r="A28"/>
      <c r="B28" t="str">
        <f>Besoins!B14</f>
        <v>Bouillon de Volaille déshydraté (Knorr Professional)</v>
      </c>
      <c r="C28" s="11">
        <f>Besoins!E14</f>
        <v>0.32</v>
      </c>
      <c r="D28" t="str">
        <f>Besoins!F14</f>
        <v>kg</v>
      </c>
    </row>
    <row r="29">
      <c r="A29"/>
      <c r="B29"/>
      <c r="C29"/>
      <c r="D29"/>
    </row>
    <row r="30">
      <c r="A30" t="s" s="16">
        <v>128</v>
      </c>
      <c r="B30"/>
      <c r="C30"/>
      <c r="D30"/>
    </row>
    <row r="31">
      <c r="A31"/>
      <c r="B31" t="inlineStr" s="18">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31"/>
      <c r="D31"/>
    </row>
    <row r="32">
      <c r="A32"/>
      <c r="B32"/>
      <c r="C32"/>
      <c r="D32"/>
    </row>
    <row r="33">
      <c r="A33" t="s" s="16">
        <v>129</v>
      </c>
      <c r="B33"/>
      <c r="C33"/>
      <c r="D33"/>
    </row>
    <row r="34">
      <c r="A34"/>
      <c r="B34" t="inlineStr" s="18">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4"/>
      <c r="D34"/>
    </row>
    <row r="35">
      <c r="A35"/>
      <c r="B35"/>
      <c r="C35"/>
      <c r="D35"/>
    </row>
    <row r="36">
      <c r="A36" t="s" s="19">
        <v>21</v>
      </c>
      <c r="B36"/>
      <c r="C36"/>
      <c r="D36"/>
    </row>
  </sheetData>
  <sheetProtection sheet="1" formatRows="0" formatColumns="0"/>
  <mergeCells count="14">
    <mergeCell ref="A1:D1"/>
    <mergeCell ref="A2:D2"/>
    <mergeCell ref="A4:D4"/>
    <mergeCell ref="B5:D5"/>
    <mergeCell ref="B6:D6"/>
    <mergeCell ref="B11:D11"/>
    <mergeCell ref="B23:D23"/>
    <mergeCell ref="A25:D25"/>
    <mergeCell ref="B26:D26"/>
    <mergeCell ref="A30:D30"/>
    <mergeCell ref="B31:D31"/>
    <mergeCell ref="A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2026-09-24T14:51:13Z</dcterms:created>
  <dc:title>JAMBALAYA DE POULET</dc:title>
  <dc:subject/>
  <dc:creator>CUIS.web</dc:creator>
  <cp:lastModifiedBy/>
  <cp:keywords/>
  <dc:description>Export automatique — moteur récursif d'origine : Bernard Vandendaele</dc:description>
  <cp:category/>
  <dc:language>en-US</dc:language>
  <dcterms:modified xsi:type="dcterms:W3CDTF">2026-09-24T14:51:13Z</dcterms:modified>
  <cp:revision>1</cp:revision>
</cp:coreProperties>
</file>