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<sst xmlns="http://schemas.openxmlformats.org/spreadsheetml/2006/main" count="61" uniqueCount="61">
  <si>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</si>
  <si>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</si>
  <si>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</si>
  <si>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</si>
  <si>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</si>
  <si>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</si>
  <si>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</si>
  <si>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</si>
  <si>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</si>
  <si>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</si>
  <si>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</si>
  <si>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</si>
  <si>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LEV-MALTEE-COM</t>
  </si>
  <si>
    <t>Levure maltee (flocons, commerce)</t>
  </si>
  <si>
    <t>Épices en poudre et graines</t>
  </si>
  <si>
    <t>OIGNON-PDR-COM</t>
  </si>
  <si>
    <t>Oignon en poudre (commerce)</t>
  </si>
  <si>
    <t>EPI-PAPRIKA</t>
  </si>
  <si>
    <t>Paprika en poudre</t>
  </si>
  <si>
    <t>RNME101416</t>
  </si>
  <si>
    <t>Ail semoule sac 1kg</t>
  </si>
  <si>
    <t>Assaisonnements et corps gras</t>
  </si>
  <si>
    <t>FECULE-MAIS</t>
  </si>
  <si>
    <t>Fecule de mais (Maizena)</t>
  </si>
  <si>
    <t>Féculents et légumineuses</t>
  </si>
  <si>
    <t>HUI-TOURNESOL</t>
  </si>
  <si>
    <t>Huile de tournesol raffinée vrac</t>
  </si>
  <si>
    <t>Huiles végétales</t>
  </si>
  <si>
    <t>lt</t>
  </si>
  <si>
    <t>BICARB-SODA</t>
  </si>
  <si>
    <t>Bicarbonate de sodium alimentaire</t>
  </si>
  <si>
    <t>Levures et agents levants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</si>
  <si>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</si>
  <si>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</si>
  <si>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</si>
  <si>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</si>
  <si>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</si>
  <si>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</si>
  <si>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</si>
  <si>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</si>
  <si>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</si>
  <si>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</si>
  <si>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MARQUAGE VAPEUR NATUREL (SANS DEXTROSE NI GLUTAMATE) - VERSION GRAND PUBLIC</t>
  </si>
  <si>
    <t>Niveau</t>
  </si>
  <si>
    <t>Composant</t>
  </si>
  <si>
    <t>Type</t>
  </si>
  <si>
    <t>Quantité (× multiplicateur, voir feuille Besoins)</t>
  </si>
  <si>
    <t>recette</t>
  </si>
  <si>
    <t xml:space="preserve">    ↳ Huile de tournesol raffinée vrac</t>
  </si>
  <si>
    <t>matiere</t>
  </si>
  <si>
    <t xml:space="preserve">    ↳ Fecule de mais (Maizena)</t>
  </si>
  <si>
    <t xml:space="preserve">    ↳ Bicarbonate de sodium alimentaire</t>
  </si>
  <si>
    <t xml:space="preserve">    ↳ Sel fin de cuisine</t>
  </si>
  <si>
    <t xml:space="preserve">    ↳ Levure maltee (flocons, commerce)</t>
  </si>
  <si>
    <t xml:space="preserve">    ↳ Paprika en poudre</t>
  </si>
  <si>
    <t xml:space="preserve">    ↳ Ail semoule sac 1kg</t>
  </si>
  <si>
    <t xml:space="preserve">    ↳ Oignon en poudre (commerce)</t>
  </si>
  <si>
    <t>Fiche technique — MARQUAGE VAPEUR NATUREL (SANS DEXTROSE NI GLUTAMATE) - VERSION GRAND PUBLIC</t>
  </si>
  <si>
    <t>MARQUAGE VAPEUR NATUREL (SANS DEXTROSE NI GLUTAMATE) - VERSION GRAND PUBLIC  GRO_MARQ_VAP_COM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</si>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</sst>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0.06</v>
      </c>
      <c r="E7" s="6">
        <f>D7*$B$2</f>
        <v>0.06</v>
      </c>
      <c r="F7" t="s">
        <v>3</v>
      </c>
      <c r="G7" s="8">
        <f>E7*19.86</f>
        <v>1.1916</v>
      </c>
    </row>
    <row r="8">
      <c r="A8" t="s">
        <v>15</v>
      </c>
      <c r="B8" t="s">
        <v>16</v>
      </c>
      <c r="C8" t="s">
        <v>14</v>
      </c>
      <c r="D8" s="4">
        <v>0.036</v>
      </c>
      <c r="E8" s="6">
        <f>D8*$B$2</f>
        <v>0.036</v>
      </c>
      <c r="F8" t="s">
        <v>3</v>
      </c>
      <c r="G8" s="8">
        <f>E8*22</f>
        <v>0.792</v>
      </c>
    </row>
    <row r="9">
      <c r="A9" t="s">
        <v>17</v>
      </c>
      <c r="B9" t="s">
        <v>18</v>
      </c>
      <c r="C9" t="s">
        <v>14</v>
      </c>
      <c r="D9" s="4">
        <v>0.24</v>
      </c>
      <c r="E9" s="6">
        <f>D9*$B$2</f>
        <v>0.24</v>
      </c>
      <c r="F9" t="s">
        <v>3</v>
      </c>
      <c r="G9" s="8">
        <f>E9*9.5</f>
        <v>2.28</v>
      </c>
    </row>
    <row r="10">
      <c r="A10" t="s">
        <v>19</v>
      </c>
      <c r="B10" t="s">
        <v>20</v>
      </c>
      <c r="C10" t="s">
        <v>21</v>
      </c>
      <c r="D10" s="4">
        <v>0.036</v>
      </c>
      <c r="E10" s="6">
        <f>D10*$B$2</f>
        <v>0.036</v>
      </c>
      <c r="F10" t="s">
        <v>3</v>
      </c>
      <c r="G10" s="8">
        <f>E10*14.74</f>
        <v>0.53064</v>
      </c>
    </row>
    <row r="11">
      <c r="A11" t="s">
        <v>22</v>
      </c>
      <c r="B11" t="s">
        <v>23</v>
      </c>
      <c r="C11" t="s">
        <v>24</v>
      </c>
      <c r="D11" s="4">
        <v>0.09</v>
      </c>
      <c r="E11" s="6">
        <f>D11*$B$2</f>
        <v>0.09</v>
      </c>
      <c r="F11" t="s">
        <v>3</v>
      </c>
      <c r="G11" s="8">
        <f>E11*3.2</f>
        <v>0.288</v>
      </c>
    </row>
    <row r="12">
      <c r="A12" t="s">
        <v>25</v>
      </c>
      <c r="B12" t="s">
        <v>26</v>
      </c>
      <c r="C12" t="s">
        <v>27</v>
      </c>
      <c r="D12" s="4">
        <v>0.18</v>
      </c>
      <c r="E12" s="6">
        <f>D12*$B$2</f>
        <v>0.18</v>
      </c>
      <c r="F12" t="s">
        <v>28</v>
      </c>
      <c r="G12" s="8">
        <f>E12*1.05</f>
        <v>0.189</v>
      </c>
    </row>
    <row r="13">
      <c r="A13" t="s">
        <v>29</v>
      </c>
      <c r="B13" t="s">
        <v>30</v>
      </c>
      <c r="C13" t="s">
        <v>31</v>
      </c>
      <c r="D13" s="4">
        <v>0.06</v>
      </c>
      <c r="E13" s="6">
        <f>D13*$B$2</f>
        <v>0.06</v>
      </c>
      <c r="F13" t="s">
        <v>3</v>
      </c>
      <c r="G13" s="8">
        <f>E13*1.8</f>
        <v>0.108</v>
      </c>
    </row>
    <row r="14">
      <c r="A14" t="s">
        <v>32</v>
      </c>
      <c r="B14" t="s">
        <v>33</v>
      </c>
      <c r="C14" t="s">
        <v>34</v>
      </c>
      <c r="D14" s="4">
        <v>0.06</v>
      </c>
      <c r="E14" s="6">
        <f>D14*$B$2</f>
        <v>0.06</v>
      </c>
      <c r="F14" t="s">
        <v>3</v>
      </c>
      <c r="G14" s="8">
        <f>E14*0.35</f>
        <v>0.021</v>
      </c>
    </row>
    <row r="15">
      <c r="A15"/>
      <c r="B15"/>
      <c r="C15"/>
      <c r="D15"/>
      <c r="E15"/>
      <c r="F15" t="s" s="9">
        <v>35</v>
      </c>
      <c r="G15" s="10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40</v>
      </c>
      <c r="F1" t="s" s="7">
        <v>41</v>
      </c>
    </row>
    <row r="2">
      <c r="A2" t="s">
        <v>42</v>
      </c>
      <c r="B2">
        <v>1</v>
      </c>
      <c r="C2"/>
      <c r="D2" t="inlineStr" s="11">
        <is>
          <t>Le melange — Dans un bol, melangez a sec la fecule, le bicarbonate, le sel, le paprika, l'ail en poudre, l'oignon en poudre et la levure maltee (umami naturel). Ajoutez l'huile petit a petit en remuant jusqu'a obtenir une pate fluide mais nappante, comme une texture de peinture ou de laque. Reservez dans un contenant hermetique.</t>
        </is>
      </c>
      <c r="E2" t="s" s="11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10</v>
      </c>
    </row>
    <row r="2">
      <c r="A2">
        <v>0</v>
      </c>
      <c r="B2" t="s">
        <v>42</v>
      </c>
      <c r="C2" t="s">
        <v>47</v>
      </c>
      <c r="D2" s="6">
        <f>'Besoins'!$B$2*1</f>
        <v>1</v>
      </c>
      <c r="E2" t="s">
        <v>3</v>
      </c>
    </row>
    <row r="3">
      <c r="A3">
        <v>1</v>
      </c>
      <c r="B3" t="s">
        <v>48</v>
      </c>
      <c r="C3" t="s">
        <v>49</v>
      </c>
      <c r="D3" s="6">
        <f>'Besoins'!$B$2*0.18</f>
        <v>0.18</v>
      </c>
      <c r="E3" t="s">
        <v>3</v>
      </c>
    </row>
    <row r="4">
      <c r="A4">
        <v>1</v>
      </c>
      <c r="B4" t="s">
        <v>50</v>
      </c>
      <c r="C4" t="s">
        <v>49</v>
      </c>
      <c r="D4" s="6">
        <f>'Besoins'!$B$2*0.09</f>
        <v>0.09</v>
      </c>
      <c r="E4" t="s">
        <v>3</v>
      </c>
    </row>
    <row r="5">
      <c r="A5">
        <v>1</v>
      </c>
      <c r="B5" t="s">
        <v>51</v>
      </c>
      <c r="C5" t="s">
        <v>49</v>
      </c>
      <c r="D5" s="6">
        <f>'Besoins'!$B$2*0.06</f>
        <v>0.06</v>
      </c>
      <c r="E5" t="s">
        <v>3</v>
      </c>
    </row>
    <row r="6">
      <c r="A6">
        <v>1</v>
      </c>
      <c r="B6" t="s">
        <v>52</v>
      </c>
      <c r="C6" t="s">
        <v>49</v>
      </c>
      <c r="D6" s="6">
        <f>'Besoins'!$B$2*0.06</f>
        <v>0.06</v>
      </c>
      <c r="E6" t="s">
        <v>3</v>
      </c>
    </row>
    <row r="7">
      <c r="A7">
        <v>1</v>
      </c>
      <c r="B7" t="s">
        <v>53</v>
      </c>
      <c r="C7" t="s">
        <v>49</v>
      </c>
      <c r="D7" s="6">
        <f>'Besoins'!$B$2*0.06</f>
        <v>0.06</v>
      </c>
      <c r="E7" t="s">
        <v>3</v>
      </c>
    </row>
    <row r="8">
      <c r="A8">
        <v>1</v>
      </c>
      <c r="B8" t="s">
        <v>54</v>
      </c>
      <c r="C8" t="s">
        <v>49</v>
      </c>
      <c r="D8" s="6">
        <f>'Besoins'!$B$2*0.24</f>
        <v>0.24</v>
      </c>
      <c r="E8" t="s">
        <v>3</v>
      </c>
    </row>
    <row r="9">
      <c r="A9">
        <v>1</v>
      </c>
      <c r="B9" t="s">
        <v>55</v>
      </c>
      <c r="C9" t="s">
        <v>49</v>
      </c>
      <c r="D9" s="6">
        <f>'Besoins'!$B$2*0.036</f>
        <v>0.036</v>
      </c>
      <c r="E9" t="s">
        <v>3</v>
      </c>
    </row>
    <row r="10">
      <c r="A10">
        <v>1</v>
      </c>
      <c r="B10" t="s">
        <v>56</v>
      </c>
      <c r="C10" t="s">
        <v>49</v>
      </c>
      <c r="D10" s="6">
        <f>'Besoins'!$B$2*0.036</f>
        <v>0.036</v>
      </c>
      <c r="E10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57</v>
      </c>
      <c r="B1"/>
      <c r="C1"/>
      <c r="D1"/>
    </row>
    <row r="2">
      <c r="A2" t="str" s="12">
        <f>"GRO_MARQ_VAP_COM · GRO.BASES · référence : "&amp;Besoins!B3&amp;" "&amp;Besoins!C3&amp;" · multiplicateur réglable sur la feuille ""Besoins"""</f>
        <v>GRO_MARQ_VAP_COM · GRO.BASES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58</v>
      </c>
      <c r="B4"/>
      <c r="C4"/>
      <c r="D4"/>
    </row>
    <row r="5">
      <c r="A5" t="s" s="14">
        <v>59</v>
      </c>
      <c r="B5" t="str" s="11">
        <f>Procedure!D2</f>
        <v>Le melange — Dans un bol, melangez a sec la fecule, le bicarbonate, le sel, le paprika, l'ail en poudre, l'oignon en poudre et la levure maltee (umami naturel). Ajoutez l'huile petit a petit en remuant jusqu'a obtenir une pate fluide mais nappante, comme une texture de peinture ou de laque. Reservez dans un contenant hermetique.</v>
      </c>
      <c r="C5"/>
      <c r="D5"/>
    </row>
    <row r="6">
      <c r="A6"/>
      <c r="B6" t="str">
        <f>Besoins!B12</f>
        <v>Huile de tournesol raffinée vrac</v>
      </c>
      <c r="C6" s="6">
        <f>Besoins!E12</f>
        <v>0.18</v>
      </c>
      <c r="D6" t="str">
        <f>Besoins!F12</f>
        <v>kg</v>
      </c>
    </row>
    <row r="7">
      <c r="A7"/>
      <c r="B7" t="str">
        <f>Besoins!B11</f>
        <v>Fecule de mais (Maizena)</v>
      </c>
      <c r="C7" s="6">
        <f>Besoins!E11</f>
        <v>0.09</v>
      </c>
      <c r="D7" t="str">
        <f>Besoins!F11</f>
        <v>kg</v>
      </c>
    </row>
    <row r="8">
      <c r="A8"/>
      <c r="B8" t="str">
        <f>Besoins!B13</f>
        <v>Bicarbonate de sodium alimentaire</v>
      </c>
      <c r="C8" s="6">
        <f>Besoins!E13</f>
        <v>0.06</v>
      </c>
      <c r="D8" t="str">
        <f>Besoins!F13</f>
        <v>kg</v>
      </c>
    </row>
    <row r="9">
      <c r="A9"/>
      <c r="B9" t="str">
        <f>Besoins!B14</f>
        <v>Sel fin de cuisine</v>
      </c>
      <c r="C9" s="6">
        <f>Besoins!E14</f>
        <v>0.06</v>
      </c>
      <c r="D9" t="str">
        <f>Besoins!F14</f>
        <v>kg</v>
      </c>
    </row>
    <row r="10">
      <c r="A10"/>
      <c r="B10" t="str">
        <f>Besoins!B7</f>
        <v>Levure maltee (flocons, commerce)</v>
      </c>
      <c r="C10" s="6">
        <f>Besoins!E7</f>
        <v>0.06</v>
      </c>
      <c r="D10" t="str">
        <f>Besoins!F7</f>
        <v>kg</v>
      </c>
    </row>
    <row r="11">
      <c r="A11"/>
      <c r="B11" t="str">
        <f>Besoins!B9</f>
        <v>Paprika en poudre</v>
      </c>
      <c r="C11" s="6">
        <f>Besoins!E9</f>
        <v>0.24</v>
      </c>
      <c r="D11" t="str">
        <f>Besoins!F9</f>
        <v>kg</v>
      </c>
    </row>
    <row r="12">
      <c r="A12"/>
      <c r="B12" t="str">
        <f>Besoins!B10</f>
        <v>Ail semoule sac 1kg</v>
      </c>
      <c r="C12" s="6">
        <f>Besoins!E10</f>
        <v>0.036</v>
      </c>
      <c r="D12" t="str">
        <f>Besoins!F10</f>
        <v>kg</v>
      </c>
    </row>
    <row r="13">
      <c r="A13"/>
      <c r="B13" t="str">
        <f>Besoins!B8</f>
        <v>Oignon en poudre (commerce)</v>
      </c>
      <c r="C13" s="6">
        <f>Besoins!E8</f>
        <v>0.036</v>
      </c>
      <c r="D13" t="str">
        <f>Besoins!F8</f>
        <v>kg</v>
      </c>
    </row>
    <row r="14">
      <c r="A14"/>
      <c r="B14"/>
      <c r="C14"/>
      <c r="D14"/>
    </row>
    <row r="15">
      <c r="A15" t="s" s="15">
        <v>60</v>
      </c>
      <c r="B15"/>
      <c r="C15"/>
      <c r="D15"/>
    </row>
  </sheetData>
  <sheetProtection sheet="1" formatRows="0" formatColumns="0"/>
  <mergeCells count="5">
    <mergeCell ref="A1:D1"/>
    <mergeCell ref="A2:D2"/>
    <mergeCell ref="A4:D4"/>
    <mergeCell ref="B5:D5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2026-09-24T14:51:43Z</dcterms:created>
  <dc:title>MARQUAGE VAPEUR NATUREL (SANS 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2026-09-24T14:51:43Z</dcterms:modified>
  <cp:revision>1</cp:revision>
</cp:coreProperties>
</file>