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<sst xmlns="http://schemas.openxmlformats.org/spreadsheetml/2006/main" count="129" uniqueCount="129">
  <si>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</si>
  <si>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</si>
  <si>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COQ À LA BIÈRE</t>
  </si>
  <si>
    <t>Code</t>
  </si>
  <si>
    <t>GRO_CDC_088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</si>
  <si>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</si>
  <si>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</si>
  <si>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</si>
  <si>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</si>
  <si>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</si>
  <si>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</si>
  <si>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</si>
  <si>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</si>
  <si>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</si>
  <si>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</si>
  <si>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</si>
  <si>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</si>
  <si>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</si>
  <si>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</si>
  <si>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</si>
  <si>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</si>
  <si>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</si>
  <si>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</si>
  <si>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</si>
  <si>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</si>
  <si>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</si>
  <si>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</si>
  <si>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</si>
  <si>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</si>
  <si>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</si>
  <si>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</si>
  <si>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</si>
  <si>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</si>
  <si>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</si>
  <si>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EPI-GINGEMBRE</t>
  </si>
  <si>
    <t>Gingembre moulu</t>
  </si>
  <si>
    <t>Épices en poudre et graines</t>
  </si>
  <si>
    <t>kg</t>
  </si>
  <si>
    <t>EPI-GENIEVRE-GRA</t>
  </si>
  <si>
    <t>Grains de genievre</t>
  </si>
  <si>
    <t>EPI-POIVRE-NOIR</t>
  </si>
  <si>
    <t>Poivre noir moulu</t>
  </si>
  <si>
    <t>HER-BOUQUET-G</t>
  </si>
  <si>
    <t>Bouquet garni sachet dose</t>
  </si>
  <si>
    <t>Herbes aromatiques séchées</t>
  </si>
  <si>
    <t>RNME101411</t>
  </si>
  <si>
    <t>Moutarde de Dijon seau 5kg</t>
  </si>
  <si>
    <t>Assaisonnements et corps gras</t>
  </si>
  <si>
    <t>BIERE-AMBREE</t>
  </si>
  <si>
    <t>Biere ambree de cuisson</t>
  </si>
  <si>
    <t>Boissons</t>
  </si>
  <si>
    <t>lt</t>
  </si>
  <si>
    <t>PAIN-EPICES</t>
  </si>
  <si>
    <t>Pain d'epices tranche</t>
  </si>
  <si>
    <t>Pâtisserie épicerie sucrée</t>
  </si>
  <si>
    <t>FOND-VOLAILLE-PO</t>
  </si>
  <si>
    <t>Fond de volaille déshydraté</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</si>
  <si>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</si>
  <si>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</si>
  <si>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</si>
  <si>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</si>
  <si>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</si>
  <si>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</si>
  <si>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</si>
  <si>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</si>
  <si>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</si>
  <si>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</si>
  <si>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</si>
  <si>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</si>
  <si>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</si>
  <si>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</si>
  <si>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</si>
  <si>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</si>
  <si>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</si>
  <si>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</si>
  <si>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</si>
  <si>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</si>
  <si>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</si>
  <si>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</si>
  <si>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</si>
  <si>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</si>
  <si>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</si>
  <si>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</si>
  <si>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</si>
  <si>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</si>
  <si>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</si>
  <si>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</si>
  <si>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</si>
  <si>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</si>
  <si>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Fond de volaille déshydraté</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</si>
  <si>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</si>
  <si>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</si>
  <si>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</si>
  <si>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</si>
  <si>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</si>
  <si>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</si>
  <si>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</si>
  <si>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</si>
  <si>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</si>
  <si>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</si>
  <si>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</si>
  <si>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</si>
  <si>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Préparations de base cuisine</t>
  </si>
  <si>
    <t xml:space="preserve">        ↳ Beurre de cuisine bloc 10 kg</t>
  </si>
  <si>
    <t xml:space="preserve">        ↳ farine de blé tamisée type 55</t>
  </si>
  <si>
    <t xml:space="preserve">    ↳ Moutarde de Dijon seau 5kg</t>
  </si>
  <si>
    <t xml:space="preserve">    ↳ Crème double 45% MG</t>
  </si>
  <si>
    <t>Recette</t>
  </si>
  <si>
    <t>#</t>
  </si>
  <si>
    <t>Verbe</t>
  </si>
  <si>
    <t>Étape</t>
  </si>
  <si>
    <t>Précision technique</t>
  </si>
  <si>
    <t>Durée</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</si>
  <si>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</si>
  <si>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</si>
  <si>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</si>
  <si>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</si>
  <si>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</si>
  <si>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</si>
  <si>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</si>
  <si>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COQ À LA BIÈRE</t>
  </si>
  <si>
    <t>COQ À LA BIÈRE  GRO_CDC_088</t>
  </si>
  <si>
    <t>1.</t>
  </si>
  <si>
    <t>2.</t>
  </si>
  <si>
    <t>3.</t>
  </si>
  <si>
    <t>4.</t>
  </si>
  <si>
    <t xml:space="preserve">    Beurre Manié</t>
  </si>
  <si>
    <t>5.</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</si>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</sst>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285.90905</v>
      </c>
    </row>
    <row r="12">
      <c r="A12" t="s" s="3">
        <v>16</v>
      </c>
      <c r="B12" s="4">
        <v>2.8590905</v>
      </c>
    </row>
    <row r="13">
      <c r="A13"/>
      <c r="B13"/>
    </row>
    <row r="14">
      <c r="A14" t="s" s="5">
        <v>17</v>
      </c>
      <c r="B14" t="s" s="5">
        <v>14</v>
      </c>
    </row>
    <row r="15">
      <c r="A15" t="s" s="5">
        <v>18</v>
      </c>
      <c r="B15" s="6">
        <v>285.90905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24</v>
      </c>
      <c r="G7" s="4">
        <f>E7*0</f>
        <v>0</v>
      </c>
    </row>
    <row r="8">
      <c r="A8" t="s">
        <v>34</v>
      </c>
      <c r="B8" t="s">
        <v>35</v>
      </c>
      <c r="C8" t="s">
        <v>36</v>
      </c>
      <c r="D8" s="9">
        <v>0.01</v>
      </c>
      <c r="E8" s="11">
        <f>D8*$B$2</f>
        <v>0.01</v>
      </c>
      <c r="F8" t="s">
        <v>37</v>
      </c>
      <c r="G8" s="4">
        <f>E8*9.2</f>
        <v>0.092</v>
      </c>
    </row>
    <row r="9">
      <c r="A9" t="s">
        <v>38</v>
      </c>
      <c r="B9" t="s">
        <v>39</v>
      </c>
      <c r="C9" t="s">
        <v>36</v>
      </c>
      <c r="D9" s="9">
        <v>0.02</v>
      </c>
      <c r="E9" s="11">
        <f>D9*$B$2</f>
        <v>0.02</v>
      </c>
      <c r="F9" t="s">
        <v>37</v>
      </c>
      <c r="G9" s="4">
        <f>E9*22</f>
        <v>0.44</v>
      </c>
    </row>
    <row r="10">
      <c r="A10" t="s">
        <v>40</v>
      </c>
      <c r="B10" t="s">
        <v>41</v>
      </c>
      <c r="C10" t="s">
        <v>36</v>
      </c>
      <c r="D10" s="9">
        <v>0.007</v>
      </c>
      <c r="E10" s="11">
        <f>D10*$B$2</f>
        <v>0.007</v>
      </c>
      <c r="F10" t="s">
        <v>37</v>
      </c>
      <c r="G10" s="4">
        <f>E10*12.5</f>
        <v>0.0875</v>
      </c>
    </row>
    <row r="11">
      <c r="A11" t="s">
        <v>42</v>
      </c>
      <c r="B11" t="s">
        <v>43</v>
      </c>
      <c r="C11" t="s">
        <v>44</v>
      </c>
      <c r="D11" s="9">
        <v>0.051</v>
      </c>
      <c r="E11" s="11">
        <f>D11*$B$2</f>
        <v>0.051</v>
      </c>
      <c r="F11" t="s">
        <v>37</v>
      </c>
      <c r="G11" s="4">
        <f>E11*14</f>
        <v>0.714</v>
      </c>
    </row>
    <row r="12">
      <c r="A12" t="s">
        <v>45</v>
      </c>
      <c r="B12" t="s">
        <v>46</v>
      </c>
      <c r="C12" t="s">
        <v>47</v>
      </c>
      <c r="D12" s="9">
        <v>0.1</v>
      </c>
      <c r="E12" s="11">
        <f>D12*$B$2</f>
        <v>0.1</v>
      </c>
      <c r="F12" t="s">
        <v>37</v>
      </c>
      <c r="G12" s="4">
        <f>E12*3.71</f>
        <v>0.371</v>
      </c>
    </row>
    <row r="13">
      <c r="A13" t="s">
        <v>48</v>
      </c>
      <c r="B13" t="s">
        <v>49</v>
      </c>
      <c r="C13" t="s">
        <v>50</v>
      </c>
      <c r="D13" s="9">
        <v>8</v>
      </c>
      <c r="E13" s="11">
        <f>D13*$B$2</f>
        <v>8</v>
      </c>
      <c r="F13" t="s">
        <v>51</v>
      </c>
      <c r="G13" s="4">
        <f>E13*2.8</f>
        <v>22.4</v>
      </c>
    </row>
    <row r="14">
      <c r="A14" t="s">
        <v>52</v>
      </c>
      <c r="B14" t="s">
        <v>53</v>
      </c>
      <c r="C14" t="s">
        <v>54</v>
      </c>
      <c r="D14" s="9">
        <v>0.5</v>
      </c>
      <c r="E14" s="11">
        <f>D14*$B$2</f>
        <v>0.5</v>
      </c>
      <c r="F14" t="s">
        <v>37</v>
      </c>
      <c r="G14" s="4">
        <f>E14*6.5</f>
        <v>3.25</v>
      </c>
    </row>
    <row r="15">
      <c r="A15" t="s">
        <v>55</v>
      </c>
      <c r="B15" t="s">
        <v>56</v>
      </c>
      <c r="C15" t="s">
        <v>57</v>
      </c>
      <c r="D15" s="9">
        <v>7</v>
      </c>
      <c r="E15" s="11">
        <f>D15*$B$2</f>
        <v>7</v>
      </c>
      <c r="F15" t="s">
        <v>37</v>
      </c>
      <c r="G15" s="4">
        <f>E15*16.8</f>
        <v>117.6</v>
      </c>
    </row>
    <row r="16">
      <c r="A16" t="s">
        <v>58</v>
      </c>
      <c r="B16" t="s">
        <v>59</v>
      </c>
      <c r="C16" t="s">
        <v>60</v>
      </c>
      <c r="D16" s="9">
        <v>0.25</v>
      </c>
      <c r="E16" s="11">
        <f>D16*$B$2</f>
        <v>0.25</v>
      </c>
      <c r="F16" t="s">
        <v>37</v>
      </c>
      <c r="G16" s="4">
        <f>E16*4.9</f>
        <v>1.225</v>
      </c>
    </row>
    <row r="17">
      <c r="A17" t="s">
        <v>61</v>
      </c>
      <c r="B17" t="s">
        <v>62</v>
      </c>
      <c r="C17" t="s">
        <v>63</v>
      </c>
      <c r="D17" s="9">
        <v>1.5</v>
      </c>
      <c r="E17" s="11">
        <f>D17*$B$2</f>
        <v>1.5</v>
      </c>
      <c r="F17" t="s">
        <v>37</v>
      </c>
      <c r="G17" s="4">
        <f>E17*4.2</f>
        <v>6.3</v>
      </c>
    </row>
    <row r="18">
      <c r="A18" t="s">
        <v>64</v>
      </c>
      <c r="B18" t="s">
        <v>65</v>
      </c>
      <c r="C18" t="s">
        <v>66</v>
      </c>
      <c r="D18" s="9">
        <v>0.2</v>
      </c>
      <c r="E18" s="11">
        <f>D18*$B$2</f>
        <v>0.2</v>
      </c>
      <c r="F18" t="s">
        <v>37</v>
      </c>
      <c r="G18" s="4">
        <f>E18*1.8</f>
        <v>0.36</v>
      </c>
    </row>
    <row r="19">
      <c r="A19" t="s">
        <v>67</v>
      </c>
      <c r="B19" t="s">
        <v>68</v>
      </c>
      <c r="C19" t="s">
        <v>69</v>
      </c>
      <c r="D19" s="9">
        <v>0.073</v>
      </c>
      <c r="E19" s="11">
        <f>D19*$B$2</f>
        <v>0.073</v>
      </c>
      <c r="F19" t="s">
        <v>37</v>
      </c>
      <c r="G19" s="4">
        <f>E19*0.35</f>
        <v>0.02555</v>
      </c>
    </row>
    <row r="20">
      <c r="A20" t="s">
        <v>70</v>
      </c>
      <c r="B20" t="s">
        <v>71</v>
      </c>
      <c r="C20" t="s">
        <v>72</v>
      </c>
      <c r="D20" s="9">
        <v>0.1</v>
      </c>
      <c r="E20" s="11">
        <f>D20*$B$2</f>
        <v>0.1</v>
      </c>
      <c r="F20" t="s">
        <v>37</v>
      </c>
      <c r="G20" s="4">
        <f>E20*20.08</f>
        <v>2.008</v>
      </c>
    </row>
    <row r="21">
      <c r="A21" t="s">
        <v>73</v>
      </c>
      <c r="B21" t="s">
        <v>74</v>
      </c>
      <c r="C21" t="s">
        <v>72</v>
      </c>
      <c r="D21" s="9">
        <v>4</v>
      </c>
      <c r="E21" s="11">
        <f>D21*$B$2</f>
        <v>4</v>
      </c>
      <c r="F21" t="s">
        <v>37</v>
      </c>
      <c r="G21" s="4">
        <f>E21*3.89</f>
        <v>15.56</v>
      </c>
    </row>
    <row r="22">
      <c r="A22" t="s">
        <v>75</v>
      </c>
      <c r="B22" t="s">
        <v>76</v>
      </c>
      <c r="C22" t="s">
        <v>72</v>
      </c>
      <c r="D22" s="9">
        <v>0.1</v>
      </c>
      <c r="E22" s="11">
        <f>D22*$B$2</f>
        <v>0.1</v>
      </c>
      <c r="F22" t="s">
        <v>37</v>
      </c>
      <c r="G22" s="4">
        <f>E22*8.96</f>
        <v>0.896</v>
      </c>
    </row>
    <row r="23">
      <c r="A23" t="s">
        <v>77</v>
      </c>
      <c r="B23" t="s">
        <v>78</v>
      </c>
      <c r="C23" t="s">
        <v>79</v>
      </c>
      <c r="D23" s="9">
        <v>17</v>
      </c>
      <c r="E23" s="11">
        <f>D23*$B$2</f>
        <v>17</v>
      </c>
      <c r="F23" t="s">
        <v>37</v>
      </c>
      <c r="G23" s="4">
        <f>E23*6.74</f>
        <v>114.58</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17</v>
      </c>
      <c r="E3" t="s">
        <v>37</v>
      </c>
      <c r="F3" t="s">
        <v>79</v>
      </c>
    </row>
    <row r="4">
      <c r="A4">
        <v>1</v>
      </c>
      <c r="B4" t="s">
        <v>89</v>
      </c>
      <c r="C4" t="s">
        <v>88</v>
      </c>
      <c r="D4" s="11">
        <v>7</v>
      </c>
      <c r="E4" t="s">
        <v>51</v>
      </c>
      <c r="F4" t="s">
        <v>57</v>
      </c>
    </row>
    <row r="5">
      <c r="A5">
        <v>1</v>
      </c>
      <c r="B5" t="s">
        <v>90</v>
      </c>
      <c r="C5" t="s">
        <v>88</v>
      </c>
      <c r="D5" s="11">
        <v>8</v>
      </c>
      <c r="E5" t="s">
        <v>51</v>
      </c>
      <c r="F5" t="s">
        <v>50</v>
      </c>
    </row>
    <row r="6">
      <c r="A6">
        <v>1</v>
      </c>
      <c r="B6" t="s">
        <v>91</v>
      </c>
      <c r="C6" t="s">
        <v>88</v>
      </c>
      <c r="D6" s="11">
        <v>4</v>
      </c>
      <c r="E6" t="s">
        <v>37</v>
      </c>
      <c r="F6" t="s">
        <v>72</v>
      </c>
    </row>
    <row r="7">
      <c r="A7">
        <v>1</v>
      </c>
      <c r="B7" t="s">
        <v>92</v>
      </c>
      <c r="C7" t="s">
        <v>88</v>
      </c>
      <c r="D7" s="11">
        <v>0.1</v>
      </c>
      <c r="E7" t="s">
        <v>37</v>
      </c>
      <c r="F7" t="s">
        <v>72</v>
      </c>
    </row>
    <row r="8">
      <c r="A8">
        <v>1</v>
      </c>
      <c r="B8" t="s">
        <v>93</v>
      </c>
      <c r="C8" t="s">
        <v>88</v>
      </c>
      <c r="D8" s="11">
        <v>0.1</v>
      </c>
      <c r="E8" t="s">
        <v>37</v>
      </c>
      <c r="F8" t="s">
        <v>72</v>
      </c>
    </row>
    <row r="9">
      <c r="A9">
        <v>1</v>
      </c>
      <c r="B9" t="s">
        <v>94</v>
      </c>
      <c r="C9" t="s">
        <v>88</v>
      </c>
      <c r="D9" s="11">
        <v>0.051</v>
      </c>
      <c r="E9" t="s">
        <v>37</v>
      </c>
      <c r="F9" t="s">
        <v>44</v>
      </c>
    </row>
    <row r="10">
      <c r="A10">
        <v>1</v>
      </c>
      <c r="B10" t="s">
        <v>95</v>
      </c>
      <c r="C10" t="s">
        <v>88</v>
      </c>
      <c r="D10" s="11">
        <v>0.2</v>
      </c>
      <c r="E10" t="s">
        <v>37</v>
      </c>
      <c r="F10" t="s">
        <v>66</v>
      </c>
    </row>
    <row r="11">
      <c r="A11">
        <v>1</v>
      </c>
      <c r="B11" t="s">
        <v>96</v>
      </c>
      <c r="C11" t="s">
        <v>88</v>
      </c>
      <c r="D11" s="11">
        <v>0.02</v>
      </c>
      <c r="E11" t="s">
        <v>37</v>
      </c>
      <c r="F11" t="s">
        <v>36</v>
      </c>
    </row>
    <row r="12">
      <c r="A12">
        <v>1</v>
      </c>
      <c r="B12" t="s">
        <v>97</v>
      </c>
      <c r="C12" t="s">
        <v>88</v>
      </c>
      <c r="D12" s="11">
        <v>0.01</v>
      </c>
      <c r="E12" t="s">
        <v>37</v>
      </c>
      <c r="F12" t="s">
        <v>36</v>
      </c>
    </row>
    <row r="13">
      <c r="A13">
        <v>1</v>
      </c>
      <c r="B13" t="s">
        <v>98</v>
      </c>
      <c r="C13" t="s">
        <v>88</v>
      </c>
      <c r="D13" s="11">
        <v>0.5</v>
      </c>
      <c r="E13" t="s">
        <v>37</v>
      </c>
      <c r="F13" t="s">
        <v>54</v>
      </c>
    </row>
    <row r="14">
      <c r="A14">
        <v>1</v>
      </c>
      <c r="B14" t="s">
        <v>99</v>
      </c>
      <c r="C14" t="s">
        <v>88</v>
      </c>
      <c r="D14" s="11">
        <v>0.073</v>
      </c>
      <c r="E14" t="s">
        <v>37</v>
      </c>
      <c r="F14" t="s">
        <v>69</v>
      </c>
    </row>
    <row r="15">
      <c r="A15">
        <v>1</v>
      </c>
      <c r="B15" t="s">
        <v>100</v>
      </c>
      <c r="C15" t="s">
        <v>88</v>
      </c>
      <c r="D15" s="11">
        <v>0.007</v>
      </c>
      <c r="E15" t="s">
        <v>37</v>
      </c>
      <c r="F15" t="s">
        <v>36</v>
      </c>
    </row>
    <row r="16">
      <c r="A16">
        <v>1</v>
      </c>
      <c r="B16" t="s">
        <v>101</v>
      </c>
      <c r="C16" t="s">
        <v>85</v>
      </c>
      <c r="D16" s="11">
        <v>0.5</v>
      </c>
      <c r="E16" t="s">
        <v>37</v>
      </c>
      <c r="F16" t="s">
        <v>102</v>
      </c>
    </row>
    <row r="17">
      <c r="A17">
        <v>2</v>
      </c>
      <c r="B17" t="s">
        <v>103</v>
      </c>
      <c r="C17" t="s">
        <v>88</v>
      </c>
      <c r="D17" s="11">
        <v>0.25</v>
      </c>
      <c r="E17" t="s">
        <v>37</v>
      </c>
      <c r="F17" t="s">
        <v>60</v>
      </c>
    </row>
    <row r="18">
      <c r="A18">
        <v>2</v>
      </c>
      <c r="B18" t="s">
        <v>104</v>
      </c>
      <c r="C18" t="s">
        <v>88</v>
      </c>
      <c r="D18" s="11">
        <v>0.25</v>
      </c>
      <c r="E18" t="s">
        <v>37</v>
      </c>
      <c r="F18" t="s">
        <v>33</v>
      </c>
    </row>
    <row r="19">
      <c r="A19">
        <v>1</v>
      </c>
      <c r="B19" t="s">
        <v>105</v>
      </c>
      <c r="C19" t="s">
        <v>88</v>
      </c>
      <c r="D19" s="11">
        <v>0.1</v>
      </c>
      <c r="E19" t="s">
        <v>37</v>
      </c>
      <c r="F19" t="s">
        <v>47</v>
      </c>
    </row>
    <row r="20">
      <c r="A20">
        <v>1</v>
      </c>
      <c r="B20" t="s">
        <v>106</v>
      </c>
      <c r="C20" t="s">
        <v>88</v>
      </c>
      <c r="D20" s="11">
        <v>1.5</v>
      </c>
      <c r="E20" t="s">
        <v>51</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4"/>
      <c r="F3"/>
    </row>
    <row r="4">
      <c r="A4" t="s">
        <v>2</v>
      </c>
      <c r="B4">
        <v>3</v>
      </c>
      <c r="C4"/>
      <c r="D4" t="inlineStr" s="14">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4"/>
      <c r="F4"/>
    </row>
    <row r="5">
      <c r="A5" t="s">
        <v>2</v>
      </c>
      <c r="B5">
        <v>4</v>
      </c>
      <c r="C5"/>
      <c r="D5" t="inlineStr" s="14">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4"/>
      <c r="F5"/>
    </row>
    <row r="6">
      <c r="A6" t="s">
        <v>2</v>
      </c>
      <c r="B6">
        <v>5</v>
      </c>
      <c r="C6"/>
      <c r="D6" t="inlineStr" s="14">
        <is>
          <t>Dresser et servir — Servir le coq nappé de sauce avec, si possible, l'oignon apparent. Accompagner de pommes de terre rissolées, de riz pilaf, d'endives braisées, etc.</t>
        </is>
      </c>
      <c r="E6" t="s" s="14"/>
      <c r="F6"/>
    </row>
    <row r="7">
      <c r="A7" t="s">
        <v>113</v>
      </c>
      <c r="B7">
        <v>1</v>
      </c>
      <c r="C7" t="s">
        <v>114</v>
      </c>
      <c r="D7" t="s" s="14">
        <v>115</v>
      </c>
      <c r="E7" t="s" s="14"/>
      <c r="F7"/>
    </row>
    <row r="8">
      <c r="A8" t="s">
        <v>113</v>
      </c>
      <c r="B8">
        <v>2</v>
      </c>
      <c r="C8" t="s">
        <v>116</v>
      </c>
      <c r="D8" t="s" s="14">
        <v>117</v>
      </c>
      <c r="E8" t="s" s="14"/>
      <c r="F8"/>
    </row>
    <row r="9">
      <c r="A9" t="s">
        <v>113</v>
      </c>
      <c r="B9">
        <v>3</v>
      </c>
      <c r="C9" t="s">
        <v>118</v>
      </c>
      <c r="D9" t="inlineStr" s="14">
        <is>
          <t>Réserver en petites boulettes au réfrigérateur jusqu'à utilisation. S'utilise par petites parcelles incorporées progressivement dans le liquide bouillant pour le lier en fin de cuisson.</t>
        </is>
      </c>
      <c r="E9" t="s" s="14">
        <v>119</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Désinfecter le matériel et le poste de travail suivant les protocoles.</v>
      </c>
      <c r="C5"/>
      <c r="D5"/>
    </row>
    <row r="6">
      <c r="A6" t="s" s="17">
        <v>123</v>
      </c>
      <c r="B6" t="str" s="14">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Besoins!B23</f>
        <v>Découpes de coq sciées UE</v>
      </c>
      <c r="C7" s="11">
        <f>Besoins!E23</f>
        <v>17</v>
      </c>
      <c r="D7" t="str">
        <f>Besoins!F23</f>
        <v>kg</v>
      </c>
    </row>
    <row r="8">
      <c r="A8"/>
      <c r="B8" t="str">
        <f>Besoins!B15</f>
        <v>Fond de volaille déshydraté</v>
      </c>
      <c r="C8" s="11">
        <f>Besoins!E15</f>
        <v>7</v>
      </c>
      <c r="D8" t="str">
        <f>Besoins!F15</f>
        <v>lt</v>
      </c>
    </row>
    <row r="9">
      <c r="A9"/>
      <c r="B9" t="str">
        <f>Besoins!B13</f>
        <v>Biere ambree de cuisson</v>
      </c>
      <c r="C9" s="11">
        <f>Besoins!E13</f>
        <v>8</v>
      </c>
      <c r="D9" t="str">
        <f>Besoins!F13</f>
        <v>lt</v>
      </c>
    </row>
    <row r="10">
      <c r="A10"/>
      <c r="B10" t="str">
        <f>Besoins!B21</f>
        <v>Oignons émincés surgelés</v>
      </c>
      <c r="C10" s="11">
        <f>Besoins!E21</f>
        <v>4</v>
      </c>
      <c r="D10" t="str">
        <f>Besoins!F21</f>
        <v>kg</v>
      </c>
    </row>
    <row r="11">
      <c r="A11"/>
      <c r="B11" t="str">
        <f>Besoins!B22</f>
        <v>Persil haché surgelé (Daregal 250gr)</v>
      </c>
      <c r="C11" s="11">
        <f>Besoins!E22</f>
        <v>0.1</v>
      </c>
      <c r="D11" t="str">
        <f>Besoins!F22</f>
        <v>kg</v>
      </c>
    </row>
    <row r="12">
      <c r="A12"/>
      <c r="B12" t="str">
        <f>Besoins!B20</f>
        <v>Ail coupé surgelé (Daregal 250gr)</v>
      </c>
      <c r="C12" s="11">
        <f>Besoins!E20</f>
        <v>0.1</v>
      </c>
      <c r="D12" t="str">
        <f>Besoins!F20</f>
        <v>kg</v>
      </c>
    </row>
    <row r="13">
      <c r="A13"/>
      <c r="B13" t="str">
        <f>Besoins!B11</f>
        <v>Bouquet garni sachet dose</v>
      </c>
      <c r="C13" s="11">
        <f>Besoins!E11</f>
        <v>0.051</v>
      </c>
      <c r="D13" t="str">
        <f>Besoins!F11</f>
        <v>kg</v>
      </c>
    </row>
    <row r="14">
      <c r="A14"/>
      <c r="B14" t="str">
        <f>Besoins!B18</f>
        <v>CÉLERI-BRANCHE vert France cat.I</v>
      </c>
      <c r="C14" s="11">
        <f>Besoins!E18</f>
        <v>0.2</v>
      </c>
      <c r="D14" t="str">
        <f>Besoins!F18</f>
        <v>kg</v>
      </c>
    </row>
    <row r="15">
      <c r="A15"/>
      <c r="B15" t="str">
        <f>Besoins!B9</f>
        <v>Grains de genievre</v>
      </c>
      <c r="C15" s="11">
        <f>Besoins!E9</f>
        <v>0.02</v>
      </c>
      <c r="D15" t="str">
        <f>Besoins!F9</f>
        <v>kg</v>
      </c>
    </row>
    <row r="16">
      <c r="A16" t="s" s="17">
        <v>124</v>
      </c>
      <c r="B16" t="str" s="14">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6"/>
      <c r="D16"/>
    </row>
    <row r="17">
      <c r="A17"/>
      <c r="B17" t="str">
        <f>Besoins!B10</f>
        <v>Poivre noir moulu</v>
      </c>
      <c r="C17" s="11">
        <f>Besoins!E10</f>
        <v>0.007</v>
      </c>
      <c r="D17" t="str">
        <f>Besoins!F10</f>
        <v>kg</v>
      </c>
    </row>
    <row r="18">
      <c r="A18"/>
      <c r="B18" t="str">
        <f>Besoins!B14</f>
        <v>Pain d'epices tranche</v>
      </c>
      <c r="C18" s="11">
        <f>Besoins!E14</f>
        <v>0.5</v>
      </c>
      <c r="D18" t="str">
        <f>Besoins!F14</f>
        <v>kg</v>
      </c>
    </row>
    <row r="19">
      <c r="A19"/>
      <c r="B19" t="str">
        <f>Besoins!B19</f>
        <v>Sel fin de cuisine</v>
      </c>
      <c r="C19" s="11">
        <f>Besoins!E19</f>
        <v>0.073</v>
      </c>
      <c r="D19" t="str">
        <f>Besoins!F19</f>
        <v>kg</v>
      </c>
    </row>
    <row r="20">
      <c r="A20" t="s" s="17">
        <v>125</v>
      </c>
      <c r="B20" t="str" s="14">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0"/>
      <c r="D20"/>
    </row>
    <row r="21">
      <c r="A21"/>
      <c r="B21" t="s">
        <v>126</v>
      </c>
      <c r="C21" s="11">
        <f>'Besoins'!$B$2*0.5</f>
        <v>0.5</v>
      </c>
      <c r="D21" t="s">
        <v>37</v>
      </c>
    </row>
    <row r="22">
      <c r="A22"/>
      <c r="B22" t="str">
        <f>Besoins!B17</f>
        <v>Crème double 45% MG</v>
      </c>
      <c r="C22" s="11">
        <f>Besoins!E17</f>
        <v>1.5</v>
      </c>
      <c r="D22" t="str">
        <f>Besoins!F17</f>
        <v>lt</v>
      </c>
    </row>
    <row r="23">
      <c r="A23"/>
      <c r="B23" t="str">
        <f>Besoins!B12</f>
        <v>Moutarde de Dijon seau 5kg</v>
      </c>
      <c r="C23" s="11">
        <f>Besoins!E12</f>
        <v>0.1</v>
      </c>
      <c r="D23" t="str">
        <f>Besoins!F12</f>
        <v>kg</v>
      </c>
    </row>
    <row r="24">
      <c r="A24" t="s" s="17">
        <v>127</v>
      </c>
      <c r="B24" t="str" s="14">
        <f>Procedure!D6</f>
        <v>Dresser et servir — Servir le coq nappé de sauce avec, si possible, l'oignon apparent. Accompagner de pommes de terre rissolées, de riz pilaf, d'endives braisées, etc.</v>
      </c>
      <c r="C24"/>
      <c r="D24"/>
    </row>
    <row r="25">
      <c r="A25"/>
      <c r="B25"/>
      <c r="C25"/>
      <c r="D25"/>
    </row>
    <row r="26">
      <c r="A26" t="s" s="16">
        <v>128</v>
      </c>
      <c r="B26"/>
      <c r="C26"/>
      <c r="D26"/>
    </row>
    <row r="27">
      <c r="A27" t="s" s="17">
        <v>122</v>
      </c>
      <c r="B27" t="str" s="14">
        <f>"[BEURRER] "&amp;Procedure!D7</f>
        <v>[BEURRER] Sortir le beurre à température ambiante pour le ramollir en pommade.</v>
      </c>
      <c r="C27"/>
      <c r="D27"/>
    </row>
    <row r="28">
      <c r="A28" t="s" s="17">
        <v>123</v>
      </c>
      <c r="B28" t="str" s="14">
        <f>"[MÉLANGER] "&amp;Procedure!D8</f>
        <v>[MÉLANGER] Mélanger à parts égales le beurre pommade et la farine tamisée jusqu'à obtenir une pâte lisse et homogène. Ne pas travailler excessivement.</v>
      </c>
      <c r="C28"/>
      <c r="D28"/>
    </row>
    <row r="29">
      <c r="A29"/>
      <c r="B29" t="str">
        <f>Besoins!B16</f>
        <v>Beurre de cuisine bloc 10 kg</v>
      </c>
      <c r="C29" s="11">
        <f>Besoins!E16</f>
        <v>0.25</v>
      </c>
      <c r="D29" t="str">
        <f>Besoins!F16</f>
        <v>kg</v>
      </c>
    </row>
    <row r="30">
      <c r="A30"/>
      <c r="B30" t="str">
        <f>Besoins!B7</f>
        <v>farine de blé tamisée type 55</v>
      </c>
      <c r="C30" s="11">
        <f>Besoins!E7</f>
        <v>0.25</v>
      </c>
      <c r="D30" t="str">
        <f>Besoins!F7</f>
        <v>kg</v>
      </c>
    </row>
    <row r="31">
      <c r="A31" t="s" s="17">
        <v>124</v>
      </c>
      <c r="B31" t="str" s="14">
        <f>"[RÉSERVER] "&amp;Procedure!D9</f>
        <v>[RÉSERVER] Réserver en petites boulettes au réfrigérateur jusqu'à utilisation. S'utilise par petites parcelles incorporées progressivement dans le liquide bouillant pour le lier en fin de cuisson.</v>
      </c>
      <c r="C31"/>
      <c r="D31"/>
    </row>
    <row r="32">
      <c r="A32"/>
      <c r="B32" t="str" s="18">
        <f>"ℹ "&amp;Procedure!E9</f>
        <v>ℹ</v>
      </c>
      <c r="C32"/>
      <c r="D32"/>
    </row>
    <row r="33">
      <c r="A33"/>
      <c r="B33"/>
      <c r="C33"/>
      <c r="D33"/>
    </row>
    <row r="34">
      <c r="A34" t="s" s="19">
        <v>21</v>
      </c>
      <c r="B34"/>
      <c r="C34"/>
      <c r="D34"/>
    </row>
  </sheetData>
  <sheetProtection sheet="1" formatRows="0" formatColumns="0"/>
  <mergeCells count="14">
    <mergeCell ref="A1:D1"/>
    <mergeCell ref="A2:D2"/>
    <mergeCell ref="A4:D4"/>
    <mergeCell ref="B5:D5"/>
    <mergeCell ref="B6:D6"/>
    <mergeCell ref="B16:D16"/>
    <mergeCell ref="B20:D20"/>
    <mergeCell ref="B24:D24"/>
    <mergeCell ref="A26:D26"/>
    <mergeCell ref="B27:D27"/>
    <mergeCell ref="B28:D28"/>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2026-09-23T21:19:21Z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2026-09-23T21:19:21Z</dcterms:modified>
  <cp:revision>1</cp:revision>
</cp:coreProperties>
</file>