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<sst xmlns="http://schemas.openxmlformats.org/spreadsheetml/2006/main" count="93" uniqueCount="93">
  <si>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</si>
  <si>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</si>
  <si>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</si>
  <si>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</si>
  <si>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</si>
  <si>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</si>
  <si>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</si>
  <si>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</si>
  <si>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</si>
  <si>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</si>
  <si>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</si>
  <si>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</si>
  <si>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</si>
  <si>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</si>
  <si>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</si>
  <si>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</si>
  <si>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</si>
  <si>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</si>
  <si>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</si>
  <si>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</si>
  <si>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</si>
  <si>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</si>
  <si>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</si>
  <si>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</si>
  <si>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</si>
  <si>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</si>
  <si>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</si>
  <si>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</si>
  <si>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</si>
  <si>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</si>
  <si>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</si>
  <si>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</si>
  <si>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</si>
  <si>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</si>
  <si>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</si>
  <si>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</si>
  <si>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</si>
  <si>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</si>
  <si>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</si>
  <si>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</si>
  <si>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</si>
  <si>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</si>
  <si>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</si>
  <si>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</si>
  <si>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</si>
  <si>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</si>
  <si>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</si>
  <si>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</si>
  <si>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</si>
  <si>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</si>
  <si>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</si>
  <si>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</si>
  <si>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</si>
  <si>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</si>
  <si>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</si>
  <si>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</si>
  <si>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</si>
  <si>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</si>
  <si>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</si>
  <si>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</si>
  <si>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</si>
  <si>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</si>
  <si>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</si>
  <si>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</si>
  <si>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</si>
  <si>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</si>
  <si>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</si>
  <si>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</si>
  <si>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</si>
  <si>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Fond de volaille au vin blanc (collectivité)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</si>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</sst>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 s="9">
        <v>19</v>
      </c>
      <c r="B9" t="s">
        <v>20</v>
      </c>
      <c r="C9" t="s">
        <v>21</v>
      </c>
      <c r="D9" s="4">
        <v>0.325</v>
      </c>
      <c r="E9" s="6">
        <f>D9*$B$2</f>
        <v>0.325</v>
      </c>
      <c r="F9" t="s">
        <v>3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25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25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25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44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51</v>
      </c>
      <c r="B3">
        <v>2</v>
      </c>
      <c r="C3"/>
      <c r="D3" t="s" s="12">
        <v>52</v>
      </c>
      <c r="E3" t="s" s="12"/>
      <c r="F3"/>
    </row>
    <row r="4">
      <c r="A4" t="s">
        <v>51</v>
      </c>
      <c r="B4">
        <v>3</v>
      </c>
      <c r="C4"/>
      <c r="D4" t="s" s="12">
        <v>53</v>
      </c>
      <c r="E4" t="s" s="12"/>
      <c r="F4"/>
    </row>
    <row r="5">
      <c r="A5" t="s">
        <v>54</v>
      </c>
      <c r="B5">
        <v>1</v>
      </c>
      <c r="C5"/>
      <c r="D5" t="s" s="12">
        <v>55</v>
      </c>
      <c r="E5" t="s" s="12"/>
      <c r="F5"/>
    </row>
    <row r="6">
      <c r="A6" t="s">
        <v>56</v>
      </c>
      <c r="B6">
        <v>1</v>
      </c>
      <c r="C6" t="s">
        <v>57</v>
      </c>
      <c r="D6" t="s" s="12">
        <v>58</v>
      </c>
      <c r="E6" t="s" s="12"/>
      <c r="F6"/>
    </row>
    <row r="7">
      <c r="A7" t="s">
        <v>56</v>
      </c>
      <c r="B7">
        <v>2</v>
      </c>
      <c r="C7" t="s">
        <v>59</v>
      </c>
      <c r="D7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2"/>
      <c r="F7"/>
    </row>
    <row r="8">
      <c r="A8" t="s">
        <v>56</v>
      </c>
      <c r="B8">
        <v>3</v>
      </c>
      <c r="C8" t="s">
        <v>60</v>
      </c>
      <c r="D8" t="inlineStr" s="12">
        <is>
          <t>Cuire le roux blanc — Cuire très doucement à feu réduit sans arrêter de mélanger. Arrêter la cuisson lorsqu'il blanchit et devient mousseux — on dit alors qu'il « fleurit ».</t>
        </is>
      </c>
      <c r="E8" t="s" s="12">
        <v>61</v>
      </c>
      <c r="F8"/>
    </row>
    <row r="9">
      <c r="A9" t="s">
        <v>56</v>
      </c>
      <c r="B9">
        <v>4</v>
      </c>
      <c r="C9" t="s">
        <v>62</v>
      </c>
      <c r="D9" t="s" s="12">
        <v>63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64</v>
      </c>
      <c r="B1" t="s" s="7">
        <v>65</v>
      </c>
      <c r="C1" t="s" s="7">
        <v>66</v>
      </c>
      <c r="D1" t="s" s="7">
        <v>67</v>
      </c>
      <c r="E1" t="s" s="7">
        <v>10</v>
      </c>
    </row>
    <row r="2">
      <c r="A2">
        <v>0</v>
      </c>
      <c r="B2" t="s">
        <v>51</v>
      </c>
      <c r="C2" t="s">
        <v>68</v>
      </c>
      <c r="D2" s="6">
        <f>'Besoins'!$B$2*100</f>
        <v>100</v>
      </c>
      <c r="E2" t="s">
        <v>3</v>
      </c>
    </row>
    <row r="3">
      <c r="A3">
        <v>1</v>
      </c>
      <c r="B3" t="s">
        <v>69</v>
      </c>
      <c r="C3" t="s">
        <v>68</v>
      </c>
      <c r="D3" s="6">
        <f>'Besoins'!$B$2*8</f>
        <v>8</v>
      </c>
      <c r="E3" t="s">
        <v>15</v>
      </c>
    </row>
    <row r="4">
      <c r="A4">
        <v>2</v>
      </c>
      <c r="B4" t="s">
        <v>70</v>
      </c>
      <c r="C4" t="s">
        <v>71</v>
      </c>
      <c r="D4" s="6">
        <f>'Besoins'!$B$2*6.2</f>
        <v>6.2</v>
      </c>
      <c r="E4" t="s">
        <v>15</v>
      </c>
    </row>
    <row r="5">
      <c r="A5">
        <v>2</v>
      </c>
      <c r="B5" t="s">
        <v>72</v>
      </c>
      <c r="C5" t="s">
        <v>71</v>
      </c>
      <c r="D5" s="6">
        <f>'Besoins'!$B$2*1.6</f>
        <v>1.6</v>
      </c>
      <c r="E5" t="s">
        <v>15</v>
      </c>
    </row>
    <row r="6">
      <c r="A6">
        <v>2</v>
      </c>
      <c r="B6" t="s">
        <v>73</v>
      </c>
      <c r="C6" t="s">
        <v>71</v>
      </c>
      <c r="D6" s="6">
        <f>'Besoins'!$B$2*0.2</f>
        <v>0.2</v>
      </c>
      <c r="E6" t="s">
        <v>25</v>
      </c>
    </row>
    <row r="7">
      <c r="A7">
        <v>1</v>
      </c>
      <c r="B7" t="s">
        <v>74</v>
      </c>
      <c r="C7" t="s">
        <v>71</v>
      </c>
      <c r="D7" s="6">
        <f>'Besoins'!$B$2*0.06</f>
        <v>0.06</v>
      </c>
      <c r="E7" t="s">
        <v>25</v>
      </c>
    </row>
    <row r="8">
      <c r="A8">
        <v>1</v>
      </c>
      <c r="B8" t="s">
        <v>75</v>
      </c>
      <c r="C8" t="s">
        <v>71</v>
      </c>
      <c r="D8" s="6">
        <f>'Besoins'!$B$2*0.002</f>
        <v>0.002</v>
      </c>
      <c r="E8" t="s">
        <v>25</v>
      </c>
    </row>
    <row r="9">
      <c r="A9">
        <v>1</v>
      </c>
      <c r="B9" t="s">
        <v>76</v>
      </c>
      <c r="C9" t="s">
        <v>71</v>
      </c>
      <c r="D9" s="6">
        <f>'Besoins'!$B$2*0.006</f>
        <v>0.006</v>
      </c>
      <c r="E9" t="s">
        <v>25</v>
      </c>
    </row>
    <row r="10">
      <c r="A10">
        <v>1</v>
      </c>
      <c r="B10" t="s">
        <v>77</v>
      </c>
      <c r="C10" t="s">
        <v>71</v>
      </c>
      <c r="D10" s="6">
        <f>'Besoins'!$B$2*0.002</f>
        <v>0.002</v>
      </c>
      <c r="E10" t="s">
        <v>25</v>
      </c>
    </row>
    <row r="11">
      <c r="A11">
        <v>1</v>
      </c>
      <c r="B11" t="s">
        <v>78</v>
      </c>
      <c r="C11" t="s">
        <v>68</v>
      </c>
      <c r="D11" s="6">
        <f>'Besoins'!$B$2*0.65</f>
        <v>0.65</v>
      </c>
      <c r="E11" t="s">
        <v>25</v>
      </c>
    </row>
    <row r="12">
      <c r="A12">
        <v>2</v>
      </c>
      <c r="B12" t="s">
        <v>79</v>
      </c>
      <c r="C12" t="s">
        <v>71</v>
      </c>
      <c r="D12" s="6">
        <f>'Besoins'!$B$2*0.325</f>
        <v>0.325</v>
      </c>
      <c r="E12" t="s">
        <v>25</v>
      </c>
    </row>
    <row r="13">
      <c r="A13">
        <v>2</v>
      </c>
      <c r="B13" t="s">
        <v>80</v>
      </c>
      <c r="C13" t="s">
        <v>71</v>
      </c>
      <c r="D13" s="6">
        <f>'Besoins'!$B$2*0.325</f>
        <v>0.325</v>
      </c>
      <c r="E13" t="s">
        <v>25</v>
      </c>
    </row>
    <row r="14">
      <c r="A14">
        <v>1</v>
      </c>
      <c r="B14" t="s">
        <v>81</v>
      </c>
      <c r="C14" t="s">
        <v>71</v>
      </c>
      <c r="D14" s="6">
        <f>'Besoins'!$B$2*2</f>
        <v>2</v>
      </c>
      <c r="E14" t="s">
        <v>15</v>
      </c>
    </row>
    <row r="15">
      <c r="A15">
        <v>1</v>
      </c>
      <c r="B15" t="s">
        <v>82</v>
      </c>
      <c r="C15" t="s">
        <v>71</v>
      </c>
      <c r="D15" s="6">
        <f>'Besoins'!$B$2*0.5</f>
        <v>0.5</v>
      </c>
      <c r="E15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86</v>
      </c>
      <c r="B6" t="str" s="12">
        <f>Procedure!D3</f>
        <v>Réduire de 2 litres le fond blanc de la recette de base.</v>
      </c>
      <c r="C6"/>
      <c r="D6"/>
    </row>
    <row r="7">
      <c r="A7"/>
      <c r="B7" t="s">
        <v>87</v>
      </c>
      <c r="C7" s="6">
        <f>'Besoins'!$B$2*8</f>
        <v>8</v>
      </c>
      <c r="D7" t="s">
        <v>15</v>
      </c>
    </row>
    <row r="8">
      <c r="A8"/>
      <c r="B8" t="str">
        <f>Besoins!B17</f>
        <v>Sel fin de cuisine</v>
      </c>
      <c r="C8" s="6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6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6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6">
        <f>Besoins!E10</f>
        <v>0.002</v>
      </c>
      <c r="D11" t="str">
        <f>Besoins!F10</f>
        <v>kg</v>
      </c>
    </row>
    <row r="12">
      <c r="A12" t="s" s="15">
        <v>88</v>
      </c>
      <c r="B12" t="str" s="12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6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6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4">
        <v>89</v>
      </c>
      <c r="B16"/>
      <c r="C16"/>
      <c r="D16"/>
    </row>
    <row r="17">
      <c r="A17" t="s" s="15">
        <v>85</v>
      </c>
      <c r="B17" t="str" s="12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6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6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6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4">
        <v>90</v>
      </c>
      <c r="B22"/>
      <c r="C22"/>
      <c r="D22"/>
    </row>
    <row r="23">
      <c r="A23" t="s" s="15">
        <v>85</v>
      </c>
      <c r="B23" t="str" s="12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6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6">
        <f>Besoins!E9</f>
        <v>0.325</v>
      </c>
      <c r="D25" t="str">
        <f>Besoins!F9</f>
        <v>kg</v>
      </c>
    </row>
    <row r="26">
      <c r="A26" t="s" s="15">
        <v>86</v>
      </c>
      <c r="B26" t="str" s="12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6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6">
        <f>Besoins!E9</f>
        <v>0.325</v>
      </c>
      <c r="D28" t="str">
        <f>Besoins!F9</f>
        <v>kg</v>
      </c>
    </row>
    <row r="29">
      <c r="A29" t="s" s="15">
        <v>88</v>
      </c>
      <c r="B29" t="str" s="12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6">
        <f>"ℹ "&amp;Procedure!E8</f>
        <v>ℹ</v>
      </c>
      <c r="C30"/>
      <c r="D30"/>
    </row>
    <row r="31">
      <c r="A31" t="s" s="15">
        <v>91</v>
      </c>
      <c r="B31" t="str" s="12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7">
        <v>92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