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<sst xmlns="http://schemas.openxmlformats.org/spreadsheetml/2006/main" count="69" uniqueCount="69">
  <si>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</si>
  <si>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</si>
  <si>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</si>
  <si>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</si>
  <si>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</si>
  <si>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</si>
  <si>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</si>
  <si>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</si>
  <si>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</si>
  <si>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</si>
  <si>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</si>
  <si>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</si>
  <si>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</si>
  <si>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</si>
  <si>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</si>
  <si>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</si>
  <si>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</si>
  <si>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</si>
  <si>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</si>
  <si>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</si>
  <si>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</si>
  <si>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</si>
  <si>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</si>
  <si>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</si>
  <si>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</si>
  <si>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</si>
  <si>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</si>
  <si>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</si>
  <si>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</si>
  <si>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</si>
  <si>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</si>
  <si>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RNMS00786</t>
  </si>
  <si>
    <t>Petits oignons blancs surgelés</t>
  </si>
  <si>
    <t>Légumes surgelés</t>
  </si>
  <si>
    <t>RNMS00865</t>
  </si>
  <si>
    <t>Tomates en dés surgelées IQF</t>
  </si>
  <si>
    <t>Total</t>
  </si>
  <si>
    <t>Recette</t>
  </si>
  <si>
    <t>#</t>
  </si>
  <si>
    <t>Verbe</t>
  </si>
  <si>
    <t>Étape</t>
  </si>
  <si>
    <t>Précision technique</t>
  </si>
  <si>
    <t>Durée</t>
  </si>
  <si>
    <t>LÉGUMES À LA GRECQUE</t>
  </si>
  <si>
    <t>Niveau</t>
  </si>
  <si>
    <t>Composant</t>
  </si>
  <si>
    <t>Type</t>
  </si>
  <si>
    <t>Quantité (× multiplicateur, voir feuille Besoins)</t>
  </si>
  <si>
    <t>recette</t>
  </si>
  <si>
    <t xml:space="preserve">    ↳ CHAMPIGNON DE PARIS France pied entier cat.I plateau</t>
  </si>
  <si>
    <t>matiere</t>
  </si>
  <si>
    <t xml:space="preserve">    ↳ Petits oignons blancs surgelés</t>
  </si>
  <si>
    <t xml:space="preserve">    ↳ Tomates en dés surgelées IQF</t>
  </si>
  <si>
    <t xml:space="preserve">    ↳ VIN BLANC CUISSON (L) (conv.)</t>
  </si>
  <si>
    <t>conversion</t>
  </si>
  <si>
    <t>lt</t>
  </si>
  <si>
    <t xml:space="preserve">    ↳ HUILE OLIVE (L) (conv.)</t>
  </si>
  <si>
    <t xml:space="preserve">    ↳ Gros sel de mer</t>
  </si>
  <si>
    <t xml:space="preserve">    ↳ Graines de coriandre entieres</t>
  </si>
  <si>
    <t xml:space="preserve">    ↳ Poivre blanc moulu</t>
  </si>
  <si>
    <t>Fiche technique — LÉGUMES À LA GRECQUE</t>
  </si>
  <si>
    <t>LÉGUMES À LA GRECQUE  GRO_CDC_006</t>
  </si>
  <si>
    <t>1.</t>
  </si>
  <si>
    <t>2.</t>
  </si>
  <si>
    <t>3.</t>
  </si>
  <si>
    <t xml:space="preserve">    VIN BLANC CUISSON (L) (conv.)</t>
  </si>
  <si>
    <t xml:space="preserve">    HUILE OLIVE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</si>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</sst>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0.012</v>
      </c>
      <c r="E7" s="6">
        <f>D7*$B$2</f>
        <v>0.012</v>
      </c>
      <c r="F7" t="s">
        <v>15</v>
      </c>
      <c r="G7" s="8">
        <f>E7*0</f>
        <v>0</v>
      </c>
    </row>
    <row r="8">
      <c r="A8" t="s">
        <v>16</v>
      </c>
      <c r="B8" t="s">
        <v>17</v>
      </c>
      <c r="C8" t="s">
        <v>14</v>
      </c>
      <c r="D8" s="4">
        <v>0.007</v>
      </c>
      <c r="E8" s="6">
        <f>D8*$B$2</f>
        <v>0.007</v>
      </c>
      <c r="F8" t="s">
        <v>15</v>
      </c>
      <c r="G8" s="8">
        <f>E8*14.8</f>
        <v>0.1036</v>
      </c>
    </row>
    <row r="9">
      <c r="A9" t="s">
        <v>18</v>
      </c>
      <c r="B9" t="s">
        <v>19</v>
      </c>
      <c r="C9" t="s">
        <v>20</v>
      </c>
      <c r="D9" s="4">
        <v>0.2</v>
      </c>
      <c r="E9" s="6">
        <f>D9*$B$2</f>
        <v>0.2</v>
      </c>
      <c r="F9" t="s">
        <v>21</v>
      </c>
      <c r="G9" s="8">
        <f>E9*65.22</f>
        <v>13.044</v>
      </c>
    </row>
    <row r="10">
      <c r="A10" t="s">
        <v>22</v>
      </c>
      <c r="B10" t="s">
        <v>23</v>
      </c>
      <c r="C10" t="s">
        <v>24</v>
      </c>
      <c r="D10" s="4">
        <v>0.2</v>
      </c>
      <c r="E10" s="6">
        <f>D10*$B$2</f>
        <v>0.2</v>
      </c>
      <c r="F10" t="s">
        <v>21</v>
      </c>
      <c r="G10" s="8">
        <f>E10*24.02</f>
        <v>4.804</v>
      </c>
    </row>
    <row r="11">
      <c r="A11" t="s">
        <v>25</v>
      </c>
      <c r="B11" t="s">
        <v>26</v>
      </c>
      <c r="C11" t="s">
        <v>27</v>
      </c>
      <c r="D11" s="4">
        <v>12</v>
      </c>
      <c r="E11" s="6">
        <f>D11*$B$2</f>
        <v>12</v>
      </c>
      <c r="F11" t="s">
        <v>15</v>
      </c>
      <c r="G11" s="8">
        <f>E11*3.8</f>
        <v>45.6</v>
      </c>
    </row>
    <row r="12">
      <c r="A12" t="s">
        <v>28</v>
      </c>
      <c r="B12" t="s">
        <v>29</v>
      </c>
      <c r="C12" t="s">
        <v>30</v>
      </c>
      <c r="D12" s="4">
        <v>0.06</v>
      </c>
      <c r="E12" s="6">
        <f>D12*$B$2</f>
        <v>0.06</v>
      </c>
      <c r="F12" t="s">
        <v>15</v>
      </c>
      <c r="G12" s="8">
        <f>E12*0.42</f>
        <v>0.0252</v>
      </c>
    </row>
    <row r="13">
      <c r="A13" t="s">
        <v>31</v>
      </c>
      <c r="B13" t="s">
        <v>32</v>
      </c>
      <c r="C13" t="s">
        <v>33</v>
      </c>
      <c r="D13" s="4">
        <v>3</v>
      </c>
      <c r="E13" s="6">
        <f>D13*$B$2</f>
        <v>3</v>
      </c>
      <c r="F13" t="s">
        <v>15</v>
      </c>
      <c r="G13" s="8">
        <f>E13*3.85</f>
        <v>11.55</v>
      </c>
    </row>
    <row r="14">
      <c r="A14" t="s">
        <v>34</v>
      </c>
      <c r="B14" t="s">
        <v>35</v>
      </c>
      <c r="C14" t="s">
        <v>33</v>
      </c>
      <c r="D14" s="4">
        <v>2</v>
      </c>
      <c r="E14" s="6">
        <f>D14*$B$2</f>
        <v>2</v>
      </c>
      <c r="F14" t="s">
        <v>15</v>
      </c>
      <c r="G14" s="8">
        <f>E14*2.92</f>
        <v>5.84</v>
      </c>
    </row>
    <row r="15">
      <c r="A15"/>
      <c r="B15"/>
      <c r="C15"/>
      <c r="D15"/>
      <c r="E15"/>
      <c r="F15" t="s" s="9">
        <v>36</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Désinfecter le matériel et le poste de travail suivant les protocoles.</t>
        </is>
      </c>
      <c r="E2" t="s" s="11"/>
      <c r="F2"/>
    </row>
    <row r="3">
      <c r="A3" t="s">
        <v>43</v>
      </c>
      <c r="B3">
        <v>2</v>
      </c>
      <c r="C3"/>
      <c r="D3" t="inlineStr" s="11">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1"/>
      <c r="F3"/>
    </row>
    <row r="4">
      <c r="A4" t="s">
        <v>43</v>
      </c>
      <c r="B4">
        <v>3</v>
      </c>
      <c r="C4"/>
      <c r="D4" t="inlineStr" s="11">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1"/>
      <c r="F4"/>
    </row>
    <row r="5">
      <c r="A5" t="s">
        <v>43</v>
      </c>
      <c r="B5">
        <v>4</v>
      </c>
      <c r="C5"/>
      <c r="D5" t="inlineStr" s="11">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43</v>
      </c>
      <c r="C2" t="s">
        <v>48</v>
      </c>
      <c r="D2" s="6">
        <f>'Besoins'!$B$2*100</f>
        <v>100</v>
      </c>
      <c r="E2" t="s">
        <v>3</v>
      </c>
    </row>
    <row r="3">
      <c r="A3">
        <v>1</v>
      </c>
      <c r="B3" t="s">
        <v>49</v>
      </c>
      <c r="C3" t="s">
        <v>50</v>
      </c>
      <c r="D3" s="6">
        <f>'Besoins'!$B$2*12</f>
        <v>12</v>
      </c>
      <c r="E3" t="s">
        <v>15</v>
      </c>
    </row>
    <row r="4">
      <c r="A4">
        <v>1</v>
      </c>
      <c r="B4" t="s">
        <v>51</v>
      </c>
      <c r="C4" t="s">
        <v>50</v>
      </c>
      <c r="D4" s="6">
        <f>'Besoins'!$B$2*3</f>
        <v>3</v>
      </c>
      <c r="E4" t="s">
        <v>15</v>
      </c>
    </row>
    <row r="5">
      <c r="A5">
        <v>1</v>
      </c>
      <c r="B5" t="s">
        <v>52</v>
      </c>
      <c r="C5" t="s">
        <v>50</v>
      </c>
      <c r="D5" s="6">
        <f>'Besoins'!$B$2*2</f>
        <v>2</v>
      </c>
      <c r="E5" t="s">
        <v>15</v>
      </c>
    </row>
    <row r="6">
      <c r="A6">
        <v>1</v>
      </c>
      <c r="B6" t="s">
        <v>53</v>
      </c>
      <c r="C6" t="s">
        <v>54</v>
      </c>
      <c r="D6" s="6">
        <f>'Besoins'!$B$2*2</f>
        <v>2</v>
      </c>
      <c r="E6" t="s">
        <v>55</v>
      </c>
    </row>
    <row r="7">
      <c r="A7">
        <v>1</v>
      </c>
      <c r="B7" t="s">
        <v>56</v>
      </c>
      <c r="C7" t="s">
        <v>54</v>
      </c>
      <c r="D7" s="6">
        <f>'Besoins'!$B$2*1</f>
        <v>1</v>
      </c>
      <c r="E7" t="s">
        <v>55</v>
      </c>
    </row>
    <row r="8">
      <c r="A8">
        <v>1</v>
      </c>
      <c r="B8" t="s">
        <v>57</v>
      </c>
      <c r="C8" t="s">
        <v>50</v>
      </c>
      <c r="D8" s="6">
        <f>'Besoins'!$B$2*0.06</f>
        <v>0.06</v>
      </c>
      <c r="E8" t="s">
        <v>15</v>
      </c>
    </row>
    <row r="9">
      <c r="A9">
        <v>1</v>
      </c>
      <c r="B9" t="s">
        <v>58</v>
      </c>
      <c r="C9" t="s">
        <v>50</v>
      </c>
      <c r="D9" s="6">
        <f>'Besoins'!$B$2*0.012</f>
        <v>0.012</v>
      </c>
      <c r="E9" t="s">
        <v>15</v>
      </c>
    </row>
    <row r="10">
      <c r="A10">
        <v>1</v>
      </c>
      <c r="B10" t="s">
        <v>59</v>
      </c>
      <c r="C10" t="s">
        <v>50</v>
      </c>
      <c r="D10" s="6">
        <f>'Besoins'!$B$2*0.007</f>
        <v>0.007</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60</v>
      </c>
      <c r="B1"/>
      <c r="C1"/>
      <c r="D1"/>
    </row>
    <row r="2">
      <c r="A2" t="str" s="12">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3">
        <v>61</v>
      </c>
      <c r="B4"/>
      <c r="C4"/>
      <c r="D4"/>
    </row>
    <row r="5">
      <c r="A5" t="s" s="14">
        <v>62</v>
      </c>
      <c r="B5" t="str" s="11">
        <f>Procedure!D2</f>
        <v>Mise en place du poste de travail — Vérifier les D.L.C., peser les denrées, sélectionner le matériel. Désinfecter le matériel et le poste de travail suivant les protocoles.</v>
      </c>
      <c r="C5"/>
      <c r="D5"/>
    </row>
    <row r="6">
      <c r="A6" t="s" s="14">
        <v>63</v>
      </c>
      <c r="B6" t="str" s="11">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4">
        <v>64</v>
      </c>
      <c r="B7" t="str" s="11">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6">
        <f>Besoins!E11</f>
        <v>12</v>
      </c>
      <c r="D8" t="str">
        <f>Besoins!F11</f>
        <v>kg</v>
      </c>
    </row>
    <row r="9">
      <c r="A9"/>
      <c r="B9" t="str">
        <f>Besoins!B13</f>
        <v>Petits oignons blancs surgelés</v>
      </c>
      <c r="C9" s="6">
        <f>Besoins!E13</f>
        <v>3</v>
      </c>
      <c r="D9" t="str">
        <f>Besoins!F13</f>
        <v>kg</v>
      </c>
    </row>
    <row r="10">
      <c r="A10"/>
      <c r="B10" t="str">
        <f>Besoins!B14</f>
        <v>Tomates en dés surgelées IQF</v>
      </c>
      <c r="C10" s="6">
        <f>Besoins!E14</f>
        <v>2</v>
      </c>
      <c r="D10" t="str">
        <f>Besoins!F14</f>
        <v>kg</v>
      </c>
    </row>
    <row r="11">
      <c r="A11"/>
      <c r="B11" t="s">
        <v>65</v>
      </c>
      <c r="C11" s="6">
        <f>'Besoins'!$B$2*2</f>
        <v>2</v>
      </c>
      <c r="D11" t="s">
        <v>55</v>
      </c>
    </row>
    <row r="12">
      <c r="A12"/>
      <c r="B12" t="s">
        <v>66</v>
      </c>
      <c r="C12" s="6">
        <f>'Besoins'!$B$2*1</f>
        <v>1</v>
      </c>
      <c r="D12" t="s">
        <v>55</v>
      </c>
    </row>
    <row r="13">
      <c r="A13"/>
      <c r="B13" t="str">
        <f>Besoins!B12</f>
        <v>Gros sel de mer</v>
      </c>
      <c r="C13" s="6">
        <f>Besoins!E12</f>
        <v>0.06</v>
      </c>
      <c r="D13" t="str">
        <f>Besoins!F12</f>
        <v>kg</v>
      </c>
    </row>
    <row r="14">
      <c r="A14"/>
      <c r="B14" t="str">
        <f>Besoins!B7</f>
        <v>Graines de coriandre entieres</v>
      </c>
      <c r="C14" s="6">
        <f>Besoins!E7</f>
        <v>0.012</v>
      </c>
      <c r="D14" t="str">
        <f>Besoins!F7</f>
        <v>kg</v>
      </c>
    </row>
    <row r="15">
      <c r="A15"/>
      <c r="B15" t="str">
        <f>Besoins!B8</f>
        <v>Poivre blanc moulu</v>
      </c>
      <c r="C15" s="6">
        <f>Besoins!E8</f>
        <v>0.007</v>
      </c>
      <c r="D15" t="str">
        <f>Besoins!F8</f>
        <v>kg</v>
      </c>
    </row>
    <row r="16">
      <c r="A16" t="s" s="14">
        <v>67</v>
      </c>
      <c r="B16" t="str" s="11">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5">
        <v>68</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2026-09-23T21:19:38Z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2026-09-23T21:19:38Z</dcterms:modified>
  <cp:revision>1</cp:revision>
</cp:coreProperties>
</file>