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<sst xmlns="http://schemas.openxmlformats.org/spreadsheetml/2006/main" count="180" uniqueCount="180">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</sst>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3.6914043947368</v>
      </c>
    </row>
    <row r="12">
      <c r="A12" t="s" s="3">
        <v>17</v>
      </c>
      <c r="B12" s="4">
        <v>9.2285109868421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3.6914043947368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0.139211</v>
      </c>
      <c r="E8" s="11">
        <f>D8*$B$2</f>
        <v>0.139211</v>
      </c>
      <c r="F8" t="s">
        <v>39</v>
      </c>
      <c r="G8" s="4">
        <f>E8*0.0042999854</f>
        <v>0.000599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46</v>
      </c>
      <c r="B11" t="s">
        <v>47</v>
      </c>
      <c r="C11" t="s">
        <v>48</v>
      </c>
      <c r="D11" s="9">
        <v>0.116</v>
      </c>
      <c r="E11" s="11">
        <f>D11*$B$2</f>
        <v>0.116</v>
      </c>
      <c r="F11" t="s">
        <v>25</v>
      </c>
      <c r="G11" s="4">
        <f>E11*0.82</f>
        <v>0.09512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25</v>
      </c>
      <c r="G12" s="4">
        <f>E12*1.6</f>
        <v>0.0096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25</v>
      </c>
      <c r="G13" s="4">
        <f>E13*3.2</f>
        <v>0.256</v>
      </c>
    </row>
    <row r="14">
      <c r="A14" t="s">
        <v>55</v>
      </c>
      <c r="B14" t="s">
        <v>56</v>
      </c>
      <c r="C14" t="s">
        <v>54</v>
      </c>
      <c r="D14" s="9">
        <v>0.28</v>
      </c>
      <c r="E14" s="11">
        <f>D14*$B$2</f>
        <v>0.28</v>
      </c>
      <c r="F14" t="s">
        <v>25</v>
      </c>
      <c r="G14" s="4">
        <f>E14*2.5</f>
        <v>0.7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E15*140</f>
        <v>1.4</v>
      </c>
    </row>
    <row r="16">
      <c r="A16" t="s">
        <v>60</v>
      </c>
      <c r="B16" t="s">
        <v>61</v>
      </c>
      <c r="C16" t="s">
        <v>62</v>
      </c>
      <c r="D16" s="9">
        <v>0.055</v>
      </c>
      <c r="E16" s="11">
        <f>D16*$B$2</f>
        <v>0.055</v>
      </c>
      <c r="F16" t="s">
        <v>25</v>
      </c>
      <c r="G16" s="4">
        <f>E16*5.2</f>
        <v>0.286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39</v>
      </c>
      <c r="G17" s="4">
        <f>E17*1.05</f>
        <v>0.2625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35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39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35</v>
      </c>
      <c r="F5" t="s">
        <v>34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39</v>
      </c>
      <c r="F6" t="s">
        <v>65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54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48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39</v>
      </c>
      <c r="F11" t="s">
        <v>38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39</v>
      </c>
      <c r="F15" t="s">
        <v>38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45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39</v>
      </c>
      <c r="F17" t="s">
        <v>38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48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62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39</v>
      </c>
      <c r="F22" t="s">
        <v>38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54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62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51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42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54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35</v>
      </c>
    </row>
    <row r="7">
      <c r="A7"/>
      <c r="B7" t="str">
        <f>Besoins!B17</f>
        <v>Lait entier UHT 3,5% MG brique 1L</v>
      </c>
      <c r="C7" s="11">
        <f>Besoins!E17</f>
        <v>0.25</v>
      </c>
      <c r="D7" t="str">
        <f>Besoins!F17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39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0.006</v>
      </c>
      <c r="D19" t="str">
        <f>Besoins!F12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11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11">
        <f>Besoins!E13</f>
        <v>0.08</v>
      </c>
      <c r="D22" t="str">
        <f>Besoins!F13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11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39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39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39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11">
        <f>Besoins!E10</f>
        <v>0.003579</v>
      </c>
      <c r="D56" t="str">
        <f>Besoins!F10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